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0115" windowHeight="8190" tabRatio="818" activeTab="5"/>
  </bookViews>
  <sheets>
    <sheet name="1-Overview" sheetId="33" r:id="rId1"/>
    <sheet name="2-Intro New Codes" sheetId="44" r:id="rId2"/>
    <sheet name="3-Acronyms" sheetId="22" r:id="rId3"/>
    <sheet name="4-Find GCPI Payment" sheetId="60" r:id="rId4"/>
    <sheet name="5-ID GCPI Locality" sheetId="61" r:id="rId5"/>
    <sheet name="6-National" sheetId="37" r:id="rId6"/>
    <sheet name="7-GCPI Non-Fac" sheetId="58" r:id="rId7"/>
    <sheet name="8-GCPI Fac" sheetId="9" r:id="rId8"/>
    <sheet name="9-CCM Worksheet" sheetId="62" r:id="rId9"/>
  </sheets>
  <externalReferences>
    <externalReference r:id="rId10"/>
  </externalReferences>
  <definedNames>
    <definedName name="_xlnm._FilterDatabase" localSheetId="4" hidden="1">'5-ID GCPI Locality'!$B$6:$J$6</definedName>
    <definedName name="BN_MP_No">'[1]2012 BN OACT-No PE Red'!$K$6</definedName>
    <definedName name="BN_MP_Red">'[1]2012 BN OACT-PE Red'!$K$6</definedName>
    <definedName name="BN_PE_No">'[1]2012 BN OACT-No PE Red'!$K$5</definedName>
    <definedName name="BN_PE_Red">'[1]2012 BN OACT-PE Red'!$K$5</definedName>
    <definedName name="BN_PW_No">'[1]2012 BN OACT-No PE Red'!$K$4</definedName>
    <definedName name="BN_PW_Red">'[1]2012 BN OACT-PE Red'!$K$4</definedName>
    <definedName name="ID_GCPI_Locality" localSheetId="8">#REF!</definedName>
    <definedName name="ID_GCPI_Locality">#REF!</definedName>
    <definedName name="ID_GCPI_Locality2" localSheetId="8">#REF!</definedName>
    <definedName name="ID_GCPI_Locality2">#REF!</definedName>
    <definedName name="Medicare_Locality" localSheetId="1">#REF!</definedName>
    <definedName name="Medicare_Locality" localSheetId="3">#REF!</definedName>
    <definedName name="Medicare_Locality" localSheetId="4">#REF!</definedName>
    <definedName name="Medicare_Locality" localSheetId="6">#REF!</definedName>
    <definedName name="Medicare_Locality" localSheetId="8">#REF!</definedName>
    <definedName name="Medicare_Locality">#REF!</definedName>
    <definedName name="Medicare_Locality_2" localSheetId="1">#REF!</definedName>
    <definedName name="Medicare_Locality_2" localSheetId="3">#REF!</definedName>
    <definedName name="Medicare_Locality_2" localSheetId="4">#REF!</definedName>
    <definedName name="Medicare_Locality_2" localSheetId="6">#REF!</definedName>
    <definedName name="Medicare_Locality_2" localSheetId="8">#REF!</definedName>
    <definedName name="Medicare_Locality_2">#REF!</definedName>
    <definedName name="_xlnm.Print_Titles" localSheetId="4">'5-ID GCPI Locality'!$6:$6</definedName>
    <definedName name="ZZZ" localSheetId="3">#REF!</definedName>
    <definedName name="ZZZ" localSheetId="4">#REF!</definedName>
    <definedName name="ZZZ" localSheetId="6">#REF!</definedName>
    <definedName name="ZZZ" localSheetId="8">#REF!</definedName>
    <definedName name="ZZZ">#REF!</definedName>
  </definedNames>
  <calcPr calcId="145621"/>
</workbook>
</file>

<file path=xl/calcChain.xml><?xml version="1.0" encoding="utf-8"?>
<calcChain xmlns="http://schemas.openxmlformats.org/spreadsheetml/2006/main">
  <c r="F36" i="60" l="1"/>
  <c r="H7" i="37" l="1"/>
  <c r="H8" i="37"/>
  <c r="H9" i="37"/>
  <c r="F9" i="37"/>
  <c r="F8" i="37"/>
  <c r="F7" i="37"/>
  <c r="H6" i="37"/>
  <c r="F6" i="37"/>
  <c r="H5" i="37"/>
  <c r="F5" i="37"/>
  <c r="H4" i="37"/>
  <c r="F4" i="37"/>
  <c r="D9" i="9"/>
  <c r="D8" i="9"/>
  <c r="D7" i="9"/>
  <c r="D6" i="9"/>
  <c r="D5" i="9"/>
  <c r="D4" i="9"/>
  <c r="D9" i="58"/>
  <c r="D8" i="58"/>
  <c r="D7" i="58"/>
  <c r="D6" i="58"/>
  <c r="D5" i="58"/>
  <c r="D4" i="58"/>
  <c r="P9" i="62"/>
  <c r="P7" i="62"/>
  <c r="G9" i="58" l="1"/>
  <c r="G9" i="9"/>
  <c r="G8" i="58"/>
  <c r="G7" i="58"/>
  <c r="G6" i="58"/>
  <c r="G5" i="58"/>
  <c r="G4" i="58"/>
  <c r="G10" i="58" l="1"/>
  <c r="G8" i="9" l="1"/>
  <c r="G7" i="9"/>
  <c r="G6" i="9"/>
  <c r="G5" i="9"/>
  <c r="G4" i="9"/>
  <c r="G10" i="9" l="1"/>
</calcChain>
</file>

<file path=xl/sharedStrings.xml><?xml version="1.0" encoding="utf-8"?>
<sst xmlns="http://schemas.openxmlformats.org/spreadsheetml/2006/main" count="685" uniqueCount="408">
  <si>
    <t>G0402</t>
  </si>
  <si>
    <t>G0438</t>
  </si>
  <si>
    <t>G0439</t>
  </si>
  <si>
    <t>IPPE (Initial Preventive Physical Exam) - aka "Welcome to Medicare" visit</t>
  </si>
  <si>
    <t>once per lifetime</t>
  </si>
  <si>
    <t>AWV (Annual Wellness Visit), initial</t>
  </si>
  <si>
    <t>AWV (Annual Wellness Visit), subsequent</t>
  </si>
  <si>
    <t>annually after G0438</t>
  </si>
  <si>
    <t>TCM (Transitional Care Management), 14 day discharge</t>
  </si>
  <si>
    <t>30 days following discharge</t>
  </si>
  <si>
    <t>TCM (Transitional Care Management), 7 day discharge</t>
  </si>
  <si>
    <t>CCM (Chronic Care Management)</t>
  </si>
  <si>
    <t>per eligible calendar month</t>
  </si>
  <si>
    <t>Payment Interval</t>
  </si>
  <si>
    <t>waived</t>
  </si>
  <si>
    <t>not waived</t>
  </si>
  <si>
    <t>direct</t>
  </si>
  <si>
    <t>general for non-face-to-face elements, otherwise direct</t>
  </si>
  <si>
    <t>general</t>
  </si>
  <si>
    <t>Overview</t>
  </si>
  <si>
    <t>TOTAL</t>
  </si>
  <si>
    <t>IPPE</t>
  </si>
  <si>
    <t>Initial Preventive Physical Exam</t>
  </si>
  <si>
    <t>AWV</t>
  </si>
  <si>
    <t>Annual Wellness Visit</t>
  </si>
  <si>
    <t>TCM</t>
  </si>
  <si>
    <t>CCM</t>
  </si>
  <si>
    <t>Chronic Care Management</t>
  </si>
  <si>
    <t>QHCP</t>
  </si>
  <si>
    <t>Qualified Health Care Professional</t>
  </si>
  <si>
    <t>MPFS</t>
  </si>
  <si>
    <t>Medicare Physician Fee Schedule</t>
  </si>
  <si>
    <t>IDT</t>
  </si>
  <si>
    <t>Interdisciplinary Team</t>
  </si>
  <si>
    <t>MLN</t>
  </si>
  <si>
    <t>Medicare Learning Network</t>
  </si>
  <si>
    <t>HRA</t>
  </si>
  <si>
    <t>Health Risk Assessment</t>
  </si>
  <si>
    <t>MDM</t>
  </si>
  <si>
    <t>Medical Decision Making</t>
  </si>
  <si>
    <t>GCPI</t>
  </si>
  <si>
    <t>Geographic Cost of Practice Index</t>
  </si>
  <si>
    <t>PPP</t>
  </si>
  <si>
    <t>Personalized Prevention Plan</t>
  </si>
  <si>
    <t>RBRVS</t>
  </si>
  <si>
    <t>RVU</t>
  </si>
  <si>
    <t>Resource-Based Relative Value Scale</t>
  </si>
  <si>
    <t>HCPC / CPT</t>
  </si>
  <si>
    <t>c) Payment interval, i.e., how frequently the service can be billed</t>
  </si>
  <si>
    <t>FFS</t>
  </si>
  <si>
    <t>Fee-For-Service (Original Medicare)</t>
  </si>
  <si>
    <t>Transitional Care Management</t>
  </si>
  <si>
    <t>Code Description</t>
  </si>
  <si>
    <r>
      <t>Chronic Care Management (CCM)</t>
    </r>
    <r>
      <rPr>
        <b/>
        <sz val="12"/>
        <color rgb="FF000000"/>
        <rFont val="Calibri"/>
        <family val="2"/>
        <scheme val="minor"/>
      </rPr>
      <t>:</t>
    </r>
    <r>
      <rPr>
        <sz val="12"/>
        <color rgb="FF000000"/>
        <rFont val="Calibri"/>
        <family val="2"/>
        <scheme val="minor"/>
      </rPr>
      <t xml:space="preserve">  Since patients require management at times other than following acute exacerbations of their chronic illnesses (the focus of TCM), beginning</t>
    </r>
    <r>
      <rPr>
        <i/>
        <sz val="12"/>
        <color rgb="FF000000"/>
        <rFont val="Calibri"/>
        <family val="2"/>
        <scheme val="minor"/>
      </rPr>
      <t xml:space="preserve"> Jan 1, 2015</t>
    </r>
    <r>
      <rPr>
        <sz val="12"/>
        <color rgb="FF000000"/>
        <rFont val="Calibri"/>
        <family val="2"/>
        <scheme val="minor"/>
      </rPr>
      <t xml:space="preserve"> CMS initiated payment for CCM.  CCM provides payment for non-face-to-face care coordination services furnished to Medicare beneficiaries with multiple chronic conditions when it requires at least 20 minutes of clinical staff time per calendar month.  Many practices may need to retool their practices to meet the requirements that must be met for providers to bill this code.</t>
    </r>
  </si>
  <si>
    <r>
      <t>Annual Wellness Visits (AWV)</t>
    </r>
    <r>
      <rPr>
        <b/>
        <sz val="12"/>
        <color rgb="FF000000"/>
        <rFont val="Calibri"/>
        <family val="2"/>
        <scheme val="minor"/>
      </rPr>
      <t>:</t>
    </r>
    <r>
      <rPr>
        <sz val="12"/>
        <color rgb="FF000000"/>
        <rFont val="Calibri"/>
        <family val="2"/>
        <scheme val="minor"/>
      </rPr>
      <t xml:space="preserve">  Beginning </t>
    </r>
    <r>
      <rPr>
        <i/>
        <sz val="12"/>
        <color rgb="FF000000"/>
        <rFont val="Calibri"/>
        <family val="2"/>
        <scheme val="minor"/>
      </rPr>
      <t>Jan 1, 2011</t>
    </r>
    <r>
      <rPr>
        <sz val="12"/>
        <color rgb="FF000000"/>
        <rFont val="Calibri"/>
        <family val="2"/>
        <scheme val="minor"/>
      </rPr>
      <t>, the Affordable Care Act expanded the once a lifetime health promotion and disease detection visit provided by the IPPE by adding coverage for an Annual Wellness Visit (AWV) which focuses on establishing and then maintaining a Personalized Prevention Plan.  An essential element is the completion of a Health Risk Assessment (HRA).</t>
    </r>
  </si>
  <si>
    <t>CPT</t>
  </si>
  <si>
    <t>Current Procedural Terminology</t>
  </si>
  <si>
    <t>HCPC</t>
  </si>
  <si>
    <t>Healthcare Common Porcedure Coding</t>
  </si>
  <si>
    <t>Establish a Personalized Prevention Plan (PPP).  Must be billed within 12 months of the beneficiary's first Part B coverage effective date; otherwise use G0438.</t>
  </si>
  <si>
    <r>
      <rPr>
        <b/>
        <sz val="11"/>
        <color theme="1"/>
        <rFont val="Calibri"/>
        <family val="2"/>
        <scheme val="minor"/>
      </rPr>
      <t xml:space="preserve">G0438: </t>
    </r>
    <r>
      <rPr>
        <sz val="11"/>
        <color theme="1"/>
        <rFont val="Calibri"/>
        <family val="2"/>
        <scheme val="minor"/>
      </rPr>
      <t xml:space="preserve"> Similar but separate service from IPPE (i.e., establish a PPP).  Cannot be done within 12 months of the beneficiary's first Part B coverage effective date (IPPE done instead).</t>
    </r>
  </si>
  <si>
    <r>
      <rPr>
        <b/>
        <sz val="11"/>
        <color theme="1"/>
        <rFont val="Calibri"/>
        <family val="2"/>
        <scheme val="minor"/>
      </rPr>
      <t xml:space="preserve">G0439:  </t>
    </r>
    <r>
      <rPr>
        <sz val="11"/>
        <color theme="1"/>
        <rFont val="Calibri"/>
        <family val="2"/>
        <scheme val="minor"/>
      </rPr>
      <t xml:space="preserve">Subsequent update of the PPP established at initial AWV.  Must not be billed within 12 months of a previous AWV (i.e., G0438 or G0439). </t>
    </r>
  </si>
  <si>
    <t>CMS</t>
  </si>
  <si>
    <t>Center for Medicare &amp; Medicaid Services</t>
  </si>
  <si>
    <t xml:space="preserve">Medicare Learning Network </t>
  </si>
  <si>
    <r>
      <rPr>
        <b/>
        <sz val="11"/>
        <color theme="1"/>
        <rFont val="Calibri"/>
        <family val="2"/>
        <scheme val="minor"/>
      </rPr>
      <t xml:space="preserve">99495:  </t>
    </r>
    <r>
      <rPr>
        <sz val="11"/>
        <color theme="1"/>
        <rFont val="Calibri"/>
        <family val="2"/>
        <scheme val="minor"/>
      </rPr>
      <t>Medical decision making (MDM) must be of at least moderate complexity and includes a face-to-face visit within 14 days of discharge (that is not billed separately)</t>
    </r>
  </si>
  <si>
    <r>
      <rPr>
        <b/>
        <sz val="11"/>
        <color theme="1"/>
        <rFont val="Calibri"/>
        <family val="2"/>
        <scheme val="minor"/>
      </rPr>
      <t xml:space="preserve">99496:  </t>
    </r>
    <r>
      <rPr>
        <sz val="11"/>
        <color theme="1"/>
        <rFont val="Calibri"/>
        <family val="2"/>
        <scheme val="minor"/>
      </rPr>
      <t>Medical decision making (MDM) must be of high complexity and include a face-to-face visit within 7 days of discharge (that is not billed separately)</t>
    </r>
  </si>
  <si>
    <t>30 day period following the day of discharge</t>
  </si>
  <si>
    <t>single visit  per lifetime by single provider</t>
  </si>
  <si>
    <t>single visit per lifetime</t>
  </si>
  <si>
    <t>CF</t>
  </si>
  <si>
    <t>Conversion Factor</t>
  </si>
  <si>
    <t>Carrier</t>
  </si>
  <si>
    <t>Locality</t>
  </si>
  <si>
    <t>10102</t>
  </si>
  <si>
    <t>00</t>
  </si>
  <si>
    <t>Alabama</t>
  </si>
  <si>
    <t>02102</t>
  </si>
  <si>
    <t>01</t>
  </si>
  <si>
    <t>Alaska**</t>
  </si>
  <si>
    <t>03102</t>
  </si>
  <si>
    <t>Arizona</t>
  </si>
  <si>
    <t>07102</t>
  </si>
  <si>
    <t>13</t>
  </si>
  <si>
    <t>Arkansas</t>
  </si>
  <si>
    <t>01182</t>
  </si>
  <si>
    <t>26</t>
  </si>
  <si>
    <t>Anaheim/Santa Ana, CA</t>
  </si>
  <si>
    <t>18</t>
  </si>
  <si>
    <t>Los Angeles, CA</t>
  </si>
  <si>
    <t>01112</t>
  </si>
  <si>
    <t>03</t>
  </si>
  <si>
    <t>Marin/Napa/Solano, CA</t>
  </si>
  <si>
    <t>07</t>
  </si>
  <si>
    <t>Oakland/Berkeley, CA</t>
  </si>
  <si>
    <t>05</t>
  </si>
  <si>
    <t>San Francisco, CA</t>
  </si>
  <si>
    <t>06</t>
  </si>
  <si>
    <t>San Mateo, CA</t>
  </si>
  <si>
    <t>09</t>
  </si>
  <si>
    <t>Santa Clara, CA</t>
  </si>
  <si>
    <t>17</t>
  </si>
  <si>
    <t>Ventura, CA</t>
  </si>
  <si>
    <t>99</t>
  </si>
  <si>
    <t>Rest of California</t>
  </si>
  <si>
    <t>04112</t>
  </si>
  <si>
    <t>Colorado</t>
  </si>
  <si>
    <t>13102</t>
  </si>
  <si>
    <t>Connecticut</t>
  </si>
  <si>
    <t>12202</t>
  </si>
  <si>
    <t>DC + MD/VA Suburbs</t>
  </si>
  <si>
    <t>12102</t>
  </si>
  <si>
    <t>Delaware</t>
  </si>
  <si>
    <t>09102</t>
  </si>
  <si>
    <t>Fort Lauderdale, FL</t>
  </si>
  <si>
    <t>04</t>
  </si>
  <si>
    <t>Miami, FL</t>
  </si>
  <si>
    <t>Rest of Florida</t>
  </si>
  <si>
    <t>10202</t>
  </si>
  <si>
    <t>Atlanta, GA</t>
  </si>
  <si>
    <t>Rest of Georgia</t>
  </si>
  <si>
    <t>01212</t>
  </si>
  <si>
    <t>02202</t>
  </si>
  <si>
    <t>Idaho</t>
  </si>
  <si>
    <t>06102</t>
  </si>
  <si>
    <t>16</t>
  </si>
  <si>
    <t>Chicago, IL</t>
  </si>
  <si>
    <t>12</t>
  </si>
  <si>
    <t>East St. Louis, IL</t>
  </si>
  <si>
    <t>15</t>
  </si>
  <si>
    <t>Suburban Chicago, IL</t>
  </si>
  <si>
    <t>Rest of Illinois</t>
  </si>
  <si>
    <t>08102</t>
  </si>
  <si>
    <t>Indiana</t>
  </si>
  <si>
    <t>05102</t>
  </si>
  <si>
    <t>Iowa</t>
  </si>
  <si>
    <t>05202</t>
  </si>
  <si>
    <t>Kansas</t>
  </si>
  <si>
    <t>15102</t>
  </si>
  <si>
    <t>Kentucky</t>
  </si>
  <si>
    <t>07202</t>
  </si>
  <si>
    <t>New Orleans, LA</t>
  </si>
  <si>
    <t>Rest of Louisiana</t>
  </si>
  <si>
    <t>14112</t>
  </si>
  <si>
    <t>Southern Maine</t>
  </si>
  <si>
    <t>Rest of Maine</t>
  </si>
  <si>
    <t>12302</t>
  </si>
  <si>
    <t>Baltimore/Surr. Cntys, MD</t>
  </si>
  <si>
    <t>Rest of Maryland</t>
  </si>
  <si>
    <t>14212</t>
  </si>
  <si>
    <t>Metropolitan Boston</t>
  </si>
  <si>
    <t>Rest of Massachusetts</t>
  </si>
  <si>
    <t>08202</t>
  </si>
  <si>
    <t>Detroit, MI</t>
  </si>
  <si>
    <t>Rest of Michigan</t>
  </si>
  <si>
    <t>06202</t>
  </si>
  <si>
    <t>Minnesota</t>
  </si>
  <si>
    <t>07302</t>
  </si>
  <si>
    <t>Mississippi</t>
  </si>
  <si>
    <t>05302</t>
  </si>
  <si>
    <t>02</t>
  </si>
  <si>
    <t>Metropolitan Kansas City, MO</t>
  </si>
  <si>
    <t>Metropolitan St Louis, MO</t>
  </si>
  <si>
    <t>Rest of Missouri</t>
  </si>
  <si>
    <t>03202</t>
  </si>
  <si>
    <t>Montana ***</t>
  </si>
  <si>
    <t>05402</t>
  </si>
  <si>
    <t>Nebraska</t>
  </si>
  <si>
    <t>01312</t>
  </si>
  <si>
    <t>Nevada ***</t>
  </si>
  <si>
    <t>14312</t>
  </si>
  <si>
    <t>40</t>
  </si>
  <si>
    <t>New Hampshire</t>
  </si>
  <si>
    <t>12402</t>
  </si>
  <si>
    <t>Northern NJ</t>
  </si>
  <si>
    <t>Rest of New Jersey</t>
  </si>
  <si>
    <t>04212</t>
  </si>
  <si>
    <t>New Mexico</t>
  </si>
  <si>
    <t>13202</t>
  </si>
  <si>
    <t>Manhattan, NY</t>
  </si>
  <si>
    <t>NYC Suburbs/Long I., NY</t>
  </si>
  <si>
    <t>Poughkpsie/N NYC Suburbs, NY</t>
  </si>
  <si>
    <t>13292</t>
  </si>
  <si>
    <t>Queens, NY</t>
  </si>
  <si>
    <t>13282</t>
  </si>
  <si>
    <t>Rest of New York</t>
  </si>
  <si>
    <t>11502</t>
  </si>
  <si>
    <t>North Carolina</t>
  </si>
  <si>
    <t>03302</t>
  </si>
  <si>
    <t>North Dakota ***</t>
  </si>
  <si>
    <t>15202</t>
  </si>
  <si>
    <t>Ohio</t>
  </si>
  <si>
    <t>04312</t>
  </si>
  <si>
    <t>Oklahoma</t>
  </si>
  <si>
    <t>02302</t>
  </si>
  <si>
    <t>Portland, OR</t>
  </si>
  <si>
    <t>Rest of Oregon</t>
  </si>
  <si>
    <t>12502</t>
  </si>
  <si>
    <t>Metropolitan Philadelphia, PA</t>
  </si>
  <si>
    <t>Rest of Pennsylvania</t>
  </si>
  <si>
    <t>09202</t>
  </si>
  <si>
    <t>20</t>
  </si>
  <si>
    <t>Puerto Rico</t>
  </si>
  <si>
    <t>14412</t>
  </si>
  <si>
    <t>Rhode Island</t>
  </si>
  <si>
    <t>11202</t>
  </si>
  <si>
    <t>South Carolina</t>
  </si>
  <si>
    <t>03402</t>
  </si>
  <si>
    <t>South Dakota***</t>
  </si>
  <si>
    <t>10302</t>
  </si>
  <si>
    <t>35</t>
  </si>
  <si>
    <t>Tennessee</t>
  </si>
  <si>
    <t>04412</t>
  </si>
  <si>
    <t>31</t>
  </si>
  <si>
    <t>Austin, TX</t>
  </si>
  <si>
    <t>Beaumont, TX</t>
  </si>
  <si>
    <t>Brazoria, TX</t>
  </si>
  <si>
    <t>11</t>
  </si>
  <si>
    <t>Dallas, TX</t>
  </si>
  <si>
    <t>28</t>
  </si>
  <si>
    <t>Fort Worth, TX</t>
  </si>
  <si>
    <t>Galveston, TX</t>
  </si>
  <si>
    <t>Houston, TX</t>
  </si>
  <si>
    <t>Rest of Texas</t>
  </si>
  <si>
    <t>03502</t>
  </si>
  <si>
    <t>Utah</t>
  </si>
  <si>
    <t>14512</t>
  </si>
  <si>
    <t>50</t>
  </si>
  <si>
    <t>Vermont</t>
  </si>
  <si>
    <t>11302</t>
  </si>
  <si>
    <t>Virginia</t>
  </si>
  <si>
    <t>Virgin Islands</t>
  </si>
  <si>
    <t>02402</t>
  </si>
  <si>
    <t>Seattle (King Cnty), WA</t>
  </si>
  <si>
    <t>Rest of Washington</t>
  </si>
  <si>
    <t>11402</t>
  </si>
  <si>
    <t>West Virginia</t>
  </si>
  <si>
    <t>06302</t>
  </si>
  <si>
    <t>Wisconsin</t>
  </si>
  <si>
    <t>03602</t>
  </si>
  <si>
    <t>21</t>
  </si>
  <si>
    <t>Wyoming ***</t>
  </si>
  <si>
    <t>DC</t>
  </si>
  <si>
    <t>All Counties</t>
  </si>
  <si>
    <t>Orange</t>
  </si>
  <si>
    <t>Los Angeles</t>
  </si>
  <si>
    <t>Marin, NAPA &amp; Solano</t>
  </si>
  <si>
    <t>Alameda &amp; Contra Costa</t>
  </si>
  <si>
    <t>San Francisco</t>
  </si>
  <si>
    <t>San Mateo</t>
  </si>
  <si>
    <t>Santa Clara</t>
  </si>
  <si>
    <t>Ventura</t>
  </si>
  <si>
    <t>DC; MD-Montgomery &amp; Prince George's; VA-Alexandria City, Arlington, Fairfax, Fairfax City &amp; Falls Church City</t>
  </si>
  <si>
    <t>Counties (Cities)</t>
  </si>
  <si>
    <t>Broward, Collier, Indian River, Lee, Martin, Palm Beach &amp; St. Lucie</t>
  </si>
  <si>
    <t>Dade &amp; Monroe</t>
  </si>
  <si>
    <t>All Other Counties</t>
  </si>
  <si>
    <t>Butts, Cherokee, Clayton, Cobb, Dekalb, Douglas, Fayette, Forsyth, Fulton, Gwinnett, Henry, Newton, Paulding, Rockdale &amp; Walton</t>
  </si>
  <si>
    <t>Cook</t>
  </si>
  <si>
    <t>Bond, Calhoun, Clinton, Jersey, Macoupin, Madison, Monroe, Montgomery, Randolph, St. Clair &amp; Washington</t>
  </si>
  <si>
    <t>Dupage, Kane, Lake &amp; Will</t>
  </si>
  <si>
    <t>Jefferson, Orleans, Plaquemines &amp; St. Bernard</t>
  </si>
  <si>
    <t>Middlesex, Norfolk &amp; Suffolk</t>
  </si>
  <si>
    <t>Montgomery &amp; Prince George's</t>
  </si>
  <si>
    <t>Anne Arundel, Baltimore, Baltimore City, Carroll, Harford &amp; Howard</t>
  </si>
  <si>
    <t>Cumberland &amp; York</t>
  </si>
  <si>
    <t>Macomb, Oakland, Washtenaw &amp; Wayne</t>
  </si>
  <si>
    <t>Clay, Jackson &amp; Platte</t>
  </si>
  <si>
    <t>Jefferson, St. Charles, St. Louis &amp; St. Louis City</t>
  </si>
  <si>
    <t>Bergen, Esses, Hudson, Hunterdon, Middlesex, Morris, Passaic, Somerset, Sussex, Union &amp; Warren</t>
  </si>
  <si>
    <t>New York</t>
  </si>
  <si>
    <t>Bronx, Kings, Nassau, Richmond, Rockland, Suffolk &amp; Westchester</t>
  </si>
  <si>
    <t>Columbia, Delaware, Dutchess, Greene, Orange, Putnam, Sullivan &amp; Ulster</t>
  </si>
  <si>
    <t>Queens</t>
  </si>
  <si>
    <t>Clackamas, Multnomah &amp; Washington</t>
  </si>
  <si>
    <t>Bucks, Chester, Delawawre, Montgomery &amp; Philadelphia</t>
  </si>
  <si>
    <t>All County Equivalents</t>
  </si>
  <si>
    <t>Travis</t>
  </si>
  <si>
    <t>Jefferson</t>
  </si>
  <si>
    <t>Brazoria</t>
  </si>
  <si>
    <t>Dallas</t>
  </si>
  <si>
    <t>Tarrant</t>
  </si>
  <si>
    <t>Galveston</t>
  </si>
  <si>
    <t>Harris</t>
  </si>
  <si>
    <t>Alexandria City, Arlington, Fairfax, Fairfax City &amp; Falls Church City</t>
  </si>
  <si>
    <t>Virginia (Rest of)</t>
  </si>
  <si>
    <t>King</t>
  </si>
  <si>
    <t>All Other 01112-99 Counties</t>
  </si>
  <si>
    <t>All Other 01182-99Counties</t>
  </si>
  <si>
    <t>Guam</t>
  </si>
  <si>
    <t>Hawaii</t>
  </si>
  <si>
    <t>State</t>
  </si>
  <si>
    <t>Fee Schedule Area Name on CMS Website</t>
  </si>
  <si>
    <t xml:space="preserve">Work GPCI </t>
  </si>
  <si>
    <t xml:space="preserve">PE GPCI </t>
  </si>
  <si>
    <t xml:space="preserve">MP GPCI </t>
  </si>
  <si>
    <t>PE</t>
  </si>
  <si>
    <t xml:space="preserve">MP </t>
  </si>
  <si>
    <t>Malpractice (GCPI)</t>
  </si>
  <si>
    <t>Practice Expense (GCPI)</t>
  </si>
  <si>
    <t>Facility</t>
  </si>
  <si>
    <t>Non-Facility</t>
  </si>
  <si>
    <r>
      <t>Transitional Care Management (TCM)</t>
    </r>
    <r>
      <rPr>
        <b/>
        <sz val="12"/>
        <color rgb="FF000000"/>
        <rFont val="Calibri"/>
        <family val="2"/>
        <scheme val="minor"/>
      </rPr>
      <t>:</t>
    </r>
    <r>
      <rPr>
        <sz val="12"/>
        <color rgb="FF000000"/>
        <rFont val="Calibri"/>
        <family val="2"/>
        <scheme val="minor"/>
      </rPr>
      <t xml:space="preserve">  Recognizing that gaps in care due to deficient follow-up after transitions from a facility (e.g., inpatient acute care or psychiatric hospital; outpatient hospital observation; skilled nursing facility) back to community living contributed to readmissions and other poor outcomes, CMS added coverage for TCM codes beginning </t>
    </r>
    <r>
      <rPr>
        <i/>
        <sz val="12"/>
        <color rgb="FF000000"/>
        <rFont val="Calibri"/>
        <family val="2"/>
        <scheme val="minor"/>
      </rPr>
      <t xml:space="preserve">Jan 1, 2013 </t>
    </r>
    <r>
      <rPr>
        <sz val="12"/>
        <color rgb="FF000000"/>
        <rFont val="Calibri"/>
        <family val="2"/>
        <scheme val="minor"/>
      </rPr>
      <t xml:space="preserve">to incentivize follow up after discharge.  TCM cannot be used for low complexity straightforward patients.  Which TCM code should be used is determined by medical complexity; patients with high complexity medical decision making (MDM) needs require a face-to-face visit with the physician/QHCP within 7 days of discharge; moderate complexity MDM within 14 days.  </t>
    </r>
    <r>
      <rPr>
        <b/>
        <i/>
        <sz val="12"/>
        <color rgb="FF000000"/>
        <rFont val="Calibri"/>
        <family val="2"/>
        <scheme val="minor"/>
      </rPr>
      <t>NOTE:</t>
    </r>
    <r>
      <rPr>
        <i/>
        <sz val="12"/>
        <color rgb="FF000000"/>
        <rFont val="Calibri"/>
        <family val="2"/>
        <scheme val="minor"/>
      </rPr>
      <t xml:space="preserve">  The June 2013 MLN TCM Fact Sheet (that can be located from the link above) does not reflect changes made in the 2015 MPFS regarding "incident to" supervision.  Beginning Jan 1, 2015 only general supervision (i.e., available by telephone), rather than direct supervision (i.e., must be present in the office) is required for the non-face-to-face elements of TCM that are provided "incident to" the supervising physician/QHCP (Qualified Health Care Provider) billing for the service.  MLN is expected to publish an updated TCM Fact Sheet to reflect these changes. </t>
    </r>
    <r>
      <rPr>
        <sz val="12"/>
        <color rgb="FF000000"/>
        <rFont val="Calibri"/>
        <family val="2"/>
        <scheme val="minor"/>
      </rPr>
      <t xml:space="preserve"> </t>
    </r>
  </si>
  <si>
    <r>
      <t xml:space="preserve">Over the last decade CMS has developed and implemented payment for a number of new services within the Fee-for-Service Medicare Physician Fee Schedule (MPFS).  This shift in coverage and payment signals an evolving appreciation that prevention, non-face-to-face care management services, and care delivery by an interdisciplinary team (IDT) of health care professionals contributes to better health at lower cost.  Below is a brief summary of each service.  Additional details are available from the </t>
    </r>
    <r>
      <rPr>
        <b/>
        <i/>
        <sz val="12"/>
        <color rgb="FF000000"/>
        <rFont val="Calibri"/>
        <family val="2"/>
        <scheme val="minor"/>
      </rPr>
      <t>Medicare Learning Network (MLN)</t>
    </r>
    <r>
      <rPr>
        <sz val="12"/>
        <color rgb="FF000000"/>
        <rFont val="Calibri"/>
        <family val="2"/>
        <scheme val="minor"/>
      </rPr>
      <t xml:space="preserve"> by entering the name of the service in the filter found on the link below.  </t>
    </r>
  </si>
  <si>
    <t>Alaska</t>
  </si>
  <si>
    <t>California (01112)</t>
  </si>
  <si>
    <t>California (01182)</t>
  </si>
  <si>
    <t>Florida</t>
  </si>
  <si>
    <t>Georgia</t>
  </si>
  <si>
    <t>Illinois</t>
  </si>
  <si>
    <t>Louisiana</t>
  </si>
  <si>
    <t>Maryland</t>
  </si>
  <si>
    <t>Maine</t>
  </si>
  <si>
    <t>Michigan</t>
  </si>
  <si>
    <t>Missouri</t>
  </si>
  <si>
    <t>Montana</t>
  </si>
  <si>
    <t>North Dakota</t>
  </si>
  <si>
    <t>New Jersey</t>
  </si>
  <si>
    <t>Nevada</t>
  </si>
  <si>
    <t>Oregon</t>
  </si>
  <si>
    <t>Pennsylvania</t>
  </si>
  <si>
    <t>South Dakota</t>
  </si>
  <si>
    <t>Texas</t>
  </si>
  <si>
    <t>Washington</t>
  </si>
  <si>
    <t>Wyoming</t>
  </si>
  <si>
    <t>Massachusetts</t>
  </si>
  <si>
    <t>Relative Value Units (physician work; practice expense; malpractice insurance)</t>
  </si>
  <si>
    <t>Medicare Administrative Contractor</t>
  </si>
  <si>
    <t>MAC</t>
  </si>
  <si>
    <t>Payment Frequency</t>
  </si>
  <si>
    <t xml:space="preserve">Size Provider's Eligible Panel </t>
  </si>
  <si>
    <t xml:space="preserve">20-minutes of non-face-to-face clinical staff time.  Office visits are billed separately. </t>
  </si>
  <si>
    <r>
      <t xml:space="preserve">Over the last decade CMS has developed and implemented payment for a number of new services within the Fee-for-Service Medicare Physician Fee Schedule (MPFS).  This shift in coverage and payment signals an evolving appreciation that prevention, non-face-to-face care management services, and care delivery by an interdisciplinary team (IDT) of health care professionals contributes to better health at lower cost.  </t>
    </r>
    <r>
      <rPr>
        <sz val="12"/>
        <rFont val="Calibri"/>
        <family val="2"/>
        <scheme val="minor"/>
      </rPr>
      <t>Th</t>
    </r>
    <r>
      <rPr>
        <sz val="12"/>
        <color theme="1"/>
        <rFont val="Calibri"/>
        <family val="2"/>
        <scheme val="minor"/>
      </rPr>
      <t xml:space="preserve">is Excel file is designed to serve as a resource about these new services and provide tools to help a practice estimate revenues that might be generated from the use of these codes.  </t>
    </r>
  </si>
  <si>
    <r>
      <rPr>
        <b/>
        <sz val="11"/>
        <color rgb="FFFF0000"/>
        <rFont val="Arial Narrow"/>
        <family val="2"/>
      </rPr>
      <t>Non-Facility</t>
    </r>
    <r>
      <rPr>
        <b/>
        <sz val="11"/>
        <color theme="1"/>
        <rFont val="Arial Narrow"/>
        <family val="2"/>
      </rPr>
      <t xml:space="preserve"> Total RVUs</t>
    </r>
  </si>
  <si>
    <r>
      <rPr>
        <b/>
        <sz val="11"/>
        <color rgb="FFFF0000"/>
        <rFont val="Arial Narrow"/>
        <family val="2"/>
      </rPr>
      <t>Facility</t>
    </r>
    <r>
      <rPr>
        <b/>
        <sz val="11"/>
        <color theme="1"/>
        <rFont val="Arial Narrow"/>
        <family val="2"/>
      </rPr>
      <t xml:space="preserve">    Total RVUs</t>
    </r>
  </si>
  <si>
    <t>MACRA</t>
  </si>
  <si>
    <t>Medicare Access &amp; CHIP Reauthorization Act of 2015</t>
  </si>
  <si>
    <t>CHIP</t>
  </si>
  <si>
    <t>Children's Health Insurance Program</t>
  </si>
  <si>
    <t>SoS</t>
  </si>
  <si>
    <t>Site of Service</t>
  </si>
  <si>
    <t xml:space="preserve">Payment for each MPFS service is influenced by 3 factors:  1) RBRVS (Resource-Based Relative Value Scale), i.e. the number of  physician work, practice expense and malpractice RVUs (Relative Value Units) determined by CMS for each service; 2) GCPI (Geographic Cost of Practice Index) to account for differences in the cost of practice across the country where the service is being delivered; and 3) Conversion Factor (CF) - the monetary value for each RVU.  </t>
  </si>
  <si>
    <t>PAMA</t>
  </si>
  <si>
    <t>Protecting Access to Medicare Act of 2014</t>
  </si>
  <si>
    <t>SGR</t>
  </si>
  <si>
    <t>Sustainable Growth Rate</t>
  </si>
  <si>
    <t>a) The total RVUs (physician work + practice expense + malpractice) for non-facility and facility SoS</t>
  </si>
  <si>
    <r>
      <rPr>
        <b/>
        <i/>
        <sz val="12"/>
        <color theme="1"/>
        <rFont val="Calibri"/>
        <family val="2"/>
        <scheme val="minor"/>
      </rPr>
      <t>Non-Facility vs Facility Site of Service (SoS):</t>
    </r>
    <r>
      <rPr>
        <sz val="12"/>
        <color theme="1"/>
        <rFont val="Calibri"/>
        <family val="2"/>
        <scheme val="minor"/>
      </rPr>
      <t xml:space="preserve">  Appropriate compensation is based on the provider’s costs that are associated with performing a given service in a particular setting.  In most cases, payment is higher in the non-facility setting because the provider, not an external facility is responsible for all the direct and indirect costs related to providing a service (e.g., rent for office space, cost of employees, supplies, equipment, utilities, etc.), i.e. the practice expense is higher.  This is commonly referred to as a site-of-service (SoS) differential. </t>
    </r>
  </si>
  <si>
    <r>
      <rPr>
        <b/>
        <i/>
        <sz val="12"/>
        <color rgb="FFFF0000"/>
        <rFont val="Calibri"/>
        <family val="2"/>
        <scheme val="minor"/>
      </rPr>
      <t xml:space="preserve">Tab 2-Intro New Codes:  </t>
    </r>
    <r>
      <rPr>
        <sz val="12"/>
        <rFont val="Calibri"/>
        <family val="2"/>
        <scheme val="minor"/>
      </rPr>
      <t xml:space="preserve">Provides an overview of these services and a </t>
    </r>
    <r>
      <rPr>
        <sz val="12"/>
        <color theme="1"/>
        <rFont val="Calibri"/>
        <family val="2"/>
        <scheme val="minor"/>
      </rPr>
      <t>link for the Medicare Learning Network (MLN) where additional details can be reviewed regarding the scope of service requirements and regulations for each service.</t>
    </r>
  </si>
  <si>
    <r>
      <rPr>
        <b/>
        <i/>
        <sz val="12"/>
        <color rgb="FFFF0000"/>
        <rFont val="Calibri"/>
        <family val="2"/>
        <scheme val="minor"/>
      </rPr>
      <t>Tab</t>
    </r>
    <r>
      <rPr>
        <sz val="12"/>
        <color theme="1"/>
        <rFont val="Calibri"/>
        <family val="2"/>
        <scheme val="minor"/>
      </rPr>
      <t xml:space="preserve"> </t>
    </r>
    <r>
      <rPr>
        <b/>
        <i/>
        <sz val="12"/>
        <color rgb="FFFF0000"/>
        <rFont val="Calibri"/>
        <family val="2"/>
        <scheme val="minor"/>
      </rPr>
      <t xml:space="preserve">3-Acronyms:  </t>
    </r>
    <r>
      <rPr>
        <sz val="12"/>
        <color theme="1"/>
        <rFont val="Calibri"/>
        <family val="2"/>
        <scheme val="minor"/>
      </rPr>
      <t>Acronyms used in this file summarized as a referece</t>
    </r>
  </si>
  <si>
    <t>0 months</t>
  </si>
  <si>
    <t>1 month</t>
  </si>
  <si>
    <t>2 months</t>
  </si>
  <si>
    <t>12 months</t>
  </si>
  <si>
    <t>3 months</t>
  </si>
  <si>
    <t>4 months</t>
  </si>
  <si>
    <t>5 months</t>
  </si>
  <si>
    <t>6 months</t>
  </si>
  <si>
    <t>7 months</t>
  </si>
  <si>
    <t>8 months</t>
  </si>
  <si>
    <t>9 months</t>
  </si>
  <si>
    <t>10 months</t>
  </si>
  <si>
    <t>11 months</t>
  </si>
  <si>
    <t>Number of months CCM billed in a calendar year</t>
  </si>
  <si>
    <t># of NON-FACILITY patients in provider's panel anticipate eligible this # of months anually</t>
  </si>
  <si>
    <t># of FACILITY patients in a provider's panel anticipate eligible this # of months annually</t>
  </si>
  <si>
    <t>Total Months</t>
  </si>
  <si>
    <t>GCPI-Adjusted           Non-Facility Payment</t>
  </si>
  <si>
    <t>*complete CCM Worksheet</t>
  </si>
  <si>
    <t xml:space="preserve">  Est Annual Revenue</t>
  </si>
  <si>
    <t>TOTAL EST ANNUAL REVENUE</t>
  </si>
  <si>
    <t>GCPI-Adjusted           Facility Payment</t>
  </si>
  <si>
    <t>1)</t>
  </si>
  <si>
    <t>Location on CMS GCPI list</t>
  </si>
  <si>
    <t>2)</t>
  </si>
  <si>
    <t>3)</t>
  </si>
  <si>
    <t>CMS Physician Fee Schedule Look Up Tool</t>
  </si>
  <si>
    <t>Using the hyperlink below, go to the Physician Fee Schedule Look Up Tool on the CMS website</t>
  </si>
  <si>
    <r>
      <t xml:space="preserve">"Accept” the </t>
    </r>
    <r>
      <rPr>
        <i/>
        <sz val="12"/>
        <color rgb="FF000000"/>
        <rFont val="Calibri"/>
        <family val="2"/>
        <scheme val="minor"/>
      </rPr>
      <t>License for Use of Current Procedural Terminology, Fourth Edition ("CPT®")</t>
    </r>
    <r>
      <rPr>
        <sz val="12"/>
        <color rgb="FF000000"/>
        <rFont val="Calibri"/>
        <family val="2"/>
        <scheme val="minor"/>
      </rPr>
      <t>, which will bring you to the Search Criteria page</t>
    </r>
  </si>
  <si>
    <t>4)</t>
  </si>
  <si>
    <t>Use the selections outlined in the table below for the Search Criteria fields; press “Submit”</t>
  </si>
  <si>
    <t>5)</t>
  </si>
  <si>
    <t>Enter the Non-Facility and Facility payments in the yellow cells in the grid to the right.  This will allow the amounts to auto fill in Tabs 7 and 8.</t>
  </si>
  <si>
    <t>Carrier Code</t>
  </si>
  <si>
    <t>`</t>
  </si>
  <si>
    <r>
      <rPr>
        <b/>
        <i/>
        <sz val="12"/>
        <color theme="1"/>
        <rFont val="Calibri"/>
        <family val="2"/>
        <scheme val="minor"/>
      </rPr>
      <t xml:space="preserve">GCPI:  </t>
    </r>
    <r>
      <rPr>
        <sz val="12"/>
        <color theme="1"/>
        <rFont val="Calibri"/>
        <family val="2"/>
        <scheme val="minor"/>
      </rPr>
      <t xml:space="preserve">CMS payment for a given service varies by geographic location to account for the differences in the cost of practice across the country.  There are 90 unique geographic payment localities that include metropolitan-defined areas, entire states, or entire states excluding metropolitan areas.  </t>
    </r>
  </si>
  <si>
    <t>d) Whether the Medicare copayment and deductible are waived or not waived</t>
  </si>
  <si>
    <t>f) Brief overview of additional code details</t>
  </si>
  <si>
    <t>e) Level of "incident to" supervision required.</t>
  </si>
  <si>
    <r>
      <rPr>
        <b/>
        <sz val="11"/>
        <color rgb="FFFF0000"/>
        <rFont val="Arial Narrow"/>
        <family val="2"/>
      </rPr>
      <t>Non-Facility</t>
    </r>
    <r>
      <rPr>
        <b/>
        <sz val="11"/>
        <color theme="1"/>
        <rFont val="Arial Narrow"/>
        <family val="2"/>
      </rPr>
      <t xml:space="preserve"> MPFS Payment*    </t>
    </r>
  </si>
  <si>
    <r>
      <rPr>
        <b/>
        <sz val="11"/>
        <color rgb="FFFF0000"/>
        <rFont val="Arial Narrow"/>
        <family val="2"/>
      </rPr>
      <t xml:space="preserve">Facility </t>
    </r>
    <r>
      <rPr>
        <b/>
        <sz val="11"/>
        <color theme="1"/>
        <rFont val="Arial Narrow"/>
        <family val="2"/>
      </rPr>
      <t xml:space="preserve"> MPFS Payment*</t>
    </r>
  </si>
  <si>
    <t xml:space="preserve"> </t>
  </si>
  <si>
    <t>Medicare copay &amp; deductible#</t>
  </si>
  <si>
    <t>"Incident to" supervision#</t>
  </si>
  <si>
    <r>
      <rPr>
        <b/>
        <i/>
        <sz val="12"/>
        <color theme="1"/>
        <rFont val="Calibri"/>
        <family val="2"/>
        <scheme val="minor"/>
      </rPr>
      <t>"Direct" supervision:</t>
    </r>
    <r>
      <rPr>
        <sz val="12"/>
        <color theme="1"/>
        <rFont val="Calibri"/>
        <family val="2"/>
        <scheme val="minor"/>
      </rPr>
      <t xml:space="preserve"> Billing provider must be present in the office suite at the time the service is being provided</t>
    </r>
  </si>
  <si>
    <r>
      <rPr>
        <b/>
        <i/>
        <sz val="12"/>
        <color theme="1"/>
        <rFont val="Calibri"/>
        <family val="2"/>
        <scheme val="minor"/>
      </rPr>
      <t>"General" supervision:</t>
    </r>
    <r>
      <rPr>
        <sz val="12"/>
        <color theme="1"/>
        <rFont val="Calibri"/>
        <family val="2"/>
        <scheme val="minor"/>
      </rPr>
      <t xml:space="preserve"> Billing provider must only be available by phone</t>
    </r>
  </si>
  <si>
    <r>
      <rPr>
        <b/>
        <i/>
        <sz val="12"/>
        <color theme="1"/>
        <rFont val="Calibri"/>
        <family val="2"/>
        <scheme val="minor"/>
      </rPr>
      <t>Waived:</t>
    </r>
    <r>
      <rPr>
        <sz val="12"/>
        <color theme="1"/>
        <rFont val="Calibri"/>
        <family val="2"/>
        <scheme val="minor"/>
      </rPr>
      <t xml:space="preserve"> Beneficiary  is not responsible for cost-sharing of the deductible and copayment</t>
    </r>
  </si>
  <si>
    <r>
      <rPr>
        <b/>
        <i/>
        <sz val="12"/>
        <color theme="1"/>
        <rFont val="Calibri"/>
        <family val="2"/>
        <scheme val="minor"/>
      </rPr>
      <t>Not Waived:</t>
    </r>
    <r>
      <rPr>
        <sz val="12"/>
        <color theme="1"/>
        <rFont val="Calibri"/>
        <family val="2"/>
        <scheme val="minor"/>
      </rPr>
      <t xml:space="preserve"> Beneficiary  is responsible for cost-sharing of the deductible and copayment</t>
    </r>
  </si>
  <si>
    <r>
      <rPr>
        <b/>
        <i/>
        <sz val="12"/>
        <color rgb="FFFF0000"/>
        <rFont val="Calibri"/>
        <family val="2"/>
        <scheme val="minor"/>
      </rPr>
      <t>Tab 4-Find GCPI Payment:</t>
    </r>
    <r>
      <rPr>
        <sz val="12"/>
        <color theme="1"/>
        <rFont val="Calibri"/>
        <family val="2"/>
        <scheme val="minor"/>
      </rPr>
      <t xml:space="preserve">  Provides instructions on how to determine the GCPI-adjusted payment for a specific GCPI locality.  The payment amounts entered into the payment grid by the user will be auto filled into Tabs 7 and 8 for use in making annual estimates as outlined below.      </t>
    </r>
  </si>
  <si>
    <r>
      <rPr>
        <b/>
        <i/>
        <sz val="12"/>
        <color rgb="FFFF0000"/>
        <rFont val="Calibri"/>
        <family val="2"/>
        <scheme val="minor"/>
      </rPr>
      <t xml:space="preserve">Tab 9-CCM Worksheet: </t>
    </r>
    <r>
      <rPr>
        <i/>
        <sz val="12"/>
        <color theme="1"/>
        <rFont val="Calibri"/>
        <family val="2"/>
        <scheme val="minor"/>
      </rPr>
      <t xml:space="preserve"> </t>
    </r>
    <r>
      <rPr>
        <sz val="12"/>
        <color theme="1"/>
        <rFont val="Calibri"/>
        <family val="2"/>
        <scheme val="minor"/>
      </rPr>
      <t xml:space="preserve">Designed to estimate the potential annual revenue that might be generated from billing for CCM services (99940).  CCM is billed per calendar month, however, there will be FFS Medicare beneficiaries in a provider's practice that might never meet the eligibility criteria for CCM; and for patients that  are candidates for CCM billing, the criteria required to bill for CCM services may not be met every calendar month.  Also, a number of codes cannot be billed coincident with CCM, e.g., home health and hospice supervision; certain ESRD codes; transitional care management (unless time requirement to bill CCM is met on days of the calendar month not included in TCM 30-day post-discharge period).   Beneficiaries with more complex medical and psychosocial profiles would be expected to be eligible for more months of CCM.  This is not meant to be an exacting exercise, rather to provide an opportunity to estimate income based on various patient mix scenarios within a provider's practice.  Numbers entered by the user on this worksheet will be used to calculate revenues for CCM on Tabs 7 &amp; 8. </t>
    </r>
  </si>
  <si>
    <r>
      <rPr>
        <b/>
        <i/>
        <sz val="12"/>
        <color theme="1"/>
        <rFont val="Calibri"/>
        <family val="2"/>
        <scheme val="minor"/>
      </rPr>
      <t xml:space="preserve">Conversion Factor:  </t>
    </r>
    <r>
      <rPr>
        <sz val="12"/>
        <color theme="1"/>
        <rFont val="Calibri"/>
        <family val="2"/>
        <scheme val="minor"/>
      </rPr>
      <t xml:space="preserve"> Converts RVUs into an actual dollar amount.  MACRA permanently repealed the SGR formula that had been used to calculate the MPFS CF.  Per MACRA CF as follows:  Jan 1-June 30, 2015 CF 35.7547; July 1-Dec 31, 2015 CF update 0.5 percent to 36.1131; 2016-2019 CF update 0.5 percent annually; 2020-2025 CF update 0.0 percent annually</t>
    </r>
  </si>
  <si>
    <r>
      <rPr>
        <b/>
        <sz val="12"/>
        <color theme="1"/>
        <rFont val="Calibri"/>
        <family val="2"/>
        <scheme val="minor"/>
      </rPr>
      <t>NOTE:</t>
    </r>
    <r>
      <rPr>
        <sz val="12"/>
        <color theme="1"/>
        <rFont val="Calibri"/>
        <family val="2"/>
        <scheme val="minor"/>
      </rPr>
      <t xml:space="preserve">  Unlike the payment amounts in </t>
    </r>
    <r>
      <rPr>
        <b/>
        <i/>
        <sz val="12"/>
        <color rgb="FFFF0000"/>
        <rFont val="Calibri"/>
        <family val="2"/>
        <scheme val="minor"/>
      </rPr>
      <t>Tab 6-National</t>
    </r>
    <r>
      <rPr>
        <sz val="12"/>
        <color theme="1"/>
        <rFont val="Calibri"/>
        <family val="2"/>
        <scheme val="minor"/>
      </rPr>
      <t xml:space="preserve"> that reflect the MACRA-directed 0.5 percent CF update effective July 1, 2015, for this file assist version the Physician  Fee Schedule Look Up Tool used in this tab has not been updated, but hopefully will be updated soon.  When updated the "Year" choice "2015C" should be available, currently on "2015" available for this calendar year.</t>
    </r>
  </si>
  <si>
    <r>
      <rPr>
        <b/>
        <i/>
        <sz val="12"/>
        <color rgb="FFFF0000"/>
        <rFont val="Calibri"/>
        <family val="2"/>
        <scheme val="minor"/>
      </rPr>
      <t>Tab 5-ID GCPI Locality:</t>
    </r>
    <r>
      <rPr>
        <sz val="12"/>
        <color theme="1"/>
        <rFont val="Calibri"/>
        <family val="2"/>
        <scheme val="minor"/>
      </rPr>
      <t xml:space="preserve">  Provides instructions on how to determine a GCPI locality</t>
    </r>
  </si>
  <si>
    <r>
      <rPr>
        <b/>
        <i/>
        <sz val="12"/>
        <color rgb="FFFF0000"/>
        <rFont val="Calibri"/>
        <family val="2"/>
        <scheme val="minor"/>
      </rPr>
      <t xml:space="preserve">Tab 6-National:  </t>
    </r>
    <r>
      <rPr>
        <sz val="12"/>
        <color theme="1"/>
        <rFont val="Calibri"/>
        <family val="2"/>
        <scheme val="minor"/>
      </rPr>
      <t xml:space="preserve">Summarizes a number of factors important in the use of these codes.    </t>
    </r>
  </si>
  <si>
    <t xml:space="preserve">b) MPFS payment for non-facility and facility SoS.  "National" reflects base payment amount prior to GCPI correction.  Payment amounts included in this tab are from an updated CMS spreadsheet that reflect CF updates effective July 1, 2015, not the Physician Fee Schedule Look Up Tool used elsewhere.   </t>
  </si>
  <si>
    <r>
      <t xml:space="preserve">Tab 7-GCPI Non-Fac </t>
    </r>
    <r>
      <rPr>
        <sz val="12"/>
        <rFont val="Calibri"/>
        <family val="2"/>
        <scheme val="minor"/>
      </rPr>
      <t>&amp;</t>
    </r>
    <r>
      <rPr>
        <sz val="12"/>
        <color rgb="FFFF0000"/>
        <rFont val="Calibri"/>
        <family val="2"/>
        <scheme val="minor"/>
      </rPr>
      <t xml:space="preserve"> </t>
    </r>
    <r>
      <rPr>
        <b/>
        <i/>
        <sz val="12"/>
        <color rgb="FFFF0000"/>
        <rFont val="Calibri"/>
        <family val="2"/>
        <scheme val="minor"/>
      </rPr>
      <t xml:space="preserve">Tab 8-GCPI Fac:  </t>
    </r>
    <r>
      <rPr>
        <sz val="12"/>
        <rFont val="Calibri"/>
        <family val="2"/>
        <scheme val="minor"/>
      </rPr>
      <t xml:space="preserve">Worksheets to estimate annual revenue from billing for these services in the Non-Facility (Tab 7) and Facility (Tab 8) settings.  Payment amounts per service are auto filled from the amounts entered by the user in the </t>
    </r>
    <r>
      <rPr>
        <b/>
        <i/>
        <sz val="12"/>
        <color rgb="FFFF0000"/>
        <rFont val="Calibri"/>
        <family val="2"/>
        <scheme val="minor"/>
      </rPr>
      <t xml:space="preserve">Tab 4-Find GCPI Payment </t>
    </r>
    <r>
      <rPr>
        <sz val="12"/>
        <rFont val="Calibri"/>
        <family val="2"/>
        <scheme val="minor"/>
      </rPr>
      <t>payment grid.  Tab 9-CCM Worksheet needs to be completed to estimate CCM revenue.</t>
    </r>
  </si>
  <si>
    <t xml:space="preserve">“This work is licensed by the Altarum Institute under a Creative Commons Attribution-NonCommercial 4.0 International License” </t>
  </si>
  <si>
    <r>
      <t xml:space="preserve">Select the GCPI Locality by following the instructions in </t>
    </r>
    <r>
      <rPr>
        <b/>
        <i/>
        <sz val="12"/>
        <color rgb="FFFF0000"/>
        <rFont val="Calibri"/>
        <family val="2"/>
        <scheme val="minor"/>
      </rPr>
      <t>Tab 5-ID GCPI Locality</t>
    </r>
    <r>
      <rPr>
        <sz val="12"/>
        <color theme="1"/>
        <rFont val="Calibri"/>
        <family val="2"/>
        <scheme val="minor"/>
      </rPr>
      <t>.  The GCPI Locality code selected on Tab 5 will autofill the yellow cell below.</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</si>
</sst>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
    <numFmt numFmtId="165" formatCode="0.000"/>
  </numFmts>
  <fonts count="30" x14ac:knownFonts="1">
    <font>
      <sz val="11"/>
      <color theme="1"/>
      <name val="Calibri"/>
      <family val="2"/>
      <scheme val="minor"/>
    </font>
    <font>
      <b/>
      <sz val="11"/>
      <color theme="1"/>
      <name val="Calibri"/>
      <family val="2"/>
      <scheme val="minor"/>
    </font>
    <font>
      <b/>
      <sz val="11"/>
      <color theme="1"/>
      <name val="Arial Narrow"/>
      <family val="2"/>
    </font>
    <font>
      <u/>
      <sz val="11"/>
      <color theme="10"/>
      <name val="Calibri"/>
      <family val="2"/>
      <scheme val="minor"/>
    </font>
    <font>
      <sz val="12"/>
      <color rgb="FF000000"/>
      <name val="Calibri"/>
      <family val="2"/>
      <scheme val="minor"/>
    </font>
    <font>
      <b/>
      <u/>
      <sz val="12"/>
      <color rgb="FF000000"/>
      <name val="Calibri"/>
      <family val="2"/>
      <scheme val="minor"/>
    </font>
    <font>
      <b/>
      <sz val="12"/>
      <color rgb="FF000000"/>
      <name val="Calibri"/>
      <family val="2"/>
      <scheme val="minor"/>
    </font>
    <font>
      <i/>
      <sz val="12"/>
      <color rgb="FF000000"/>
      <name val="Calibri"/>
      <family val="2"/>
      <scheme val="minor"/>
    </font>
    <font>
      <b/>
      <sz val="12"/>
      <color rgb="FFFF0000"/>
      <name val="Calibri"/>
      <family val="2"/>
      <scheme val="minor"/>
    </font>
    <font>
      <sz val="12"/>
      <color theme="1"/>
      <name val="Calibri"/>
      <family val="2"/>
      <scheme val="minor"/>
    </font>
    <font>
      <i/>
      <sz val="12"/>
      <color theme="1"/>
      <name val="Calibri"/>
      <family val="2"/>
      <scheme val="minor"/>
    </font>
    <font>
      <sz val="12"/>
      <name val="Calibri"/>
      <family val="2"/>
      <scheme val="minor"/>
    </font>
    <font>
      <b/>
      <sz val="12"/>
      <color theme="1"/>
      <name val="Calibri"/>
      <family val="2"/>
      <scheme val="minor"/>
    </font>
    <font>
      <u/>
      <sz val="12"/>
      <color theme="10"/>
      <name val="Calibri"/>
      <family val="2"/>
      <scheme val="minor"/>
    </font>
    <font>
      <sz val="11"/>
      <color theme="1"/>
      <name val="Calibri"/>
      <family val="2"/>
      <scheme val="minor"/>
    </font>
    <font>
      <b/>
      <i/>
      <sz val="12"/>
      <color rgb="FF000000"/>
      <name val="Calibri"/>
      <family val="2"/>
      <scheme val="minor"/>
    </font>
    <font>
      <sz val="10"/>
      <name val="MS Sans Serif"/>
      <family val="2"/>
    </font>
    <font>
      <sz val="10"/>
      <name val="Arial"/>
      <family val="2"/>
    </font>
    <font>
      <sz val="11"/>
      <color theme="1"/>
      <name val="Arial Narrow"/>
      <family val="2"/>
    </font>
    <font>
      <b/>
      <i/>
      <sz val="12"/>
      <color theme="1"/>
      <name val="Calibri"/>
      <family val="2"/>
      <scheme val="minor"/>
    </font>
    <font>
      <b/>
      <sz val="11"/>
      <color rgb="FFFF0000"/>
      <name val="Arial Narrow"/>
      <family val="2"/>
    </font>
    <font>
      <b/>
      <i/>
      <sz val="12"/>
      <color rgb="FFFF0000"/>
      <name val="Calibri"/>
      <family val="2"/>
      <scheme val="minor"/>
    </font>
    <font>
      <sz val="12"/>
      <color rgb="FFFF0000"/>
      <name val="Calibri"/>
      <family val="2"/>
      <scheme val="minor"/>
    </font>
    <font>
      <b/>
      <i/>
      <sz val="11"/>
      <color theme="1"/>
      <name val="Calibri"/>
      <family val="2"/>
      <scheme val="minor"/>
    </font>
    <font>
      <sz val="11"/>
      <name val="Calibri"/>
      <family val="2"/>
      <scheme val="minor"/>
    </font>
    <font>
      <sz val="11"/>
      <color rgb="FF000000"/>
      <name val="Calibri"/>
      <family val="2"/>
      <scheme val="minor"/>
    </font>
    <font>
      <b/>
      <u/>
      <sz val="14"/>
      <color theme="10"/>
      <name val="Calibri"/>
      <family val="2"/>
      <scheme val="minor"/>
    </font>
    <font>
      <u/>
      <sz val="11"/>
      <color rgb="FF0000FF"/>
      <name val="Calibri"/>
      <family val="2"/>
      <scheme val="minor"/>
    </font>
    <font>
      <u/>
      <sz val="12"/>
      <color rgb="FF0000FF"/>
      <name val="Calibri"/>
      <family val="2"/>
      <scheme val="minor"/>
    </font>
    <font>
      <u/>
      <sz val="9"/>
      <color theme="1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8" tint="0.79998168889431442"/>
        <bgColor indexed="64"/>
      </patternFill>
    </fill>
    <fill>
      <patternFill patternType="solid">
        <fgColor rgb="FFFFFFCC"/>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92D050"/>
        <bgColor indexed="64"/>
      </patternFill>
    </fill>
    <fill>
      <patternFill patternType="solid">
        <fgColor rgb="FF00CCFF"/>
        <bgColor indexed="64"/>
      </patternFill>
    </fill>
  </fills>
  <borders count="7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ck">
        <color rgb="FFC00000"/>
      </left>
      <right style="thick">
        <color rgb="FFC00000"/>
      </right>
      <top style="thick">
        <color rgb="FFC00000"/>
      </top>
      <bottom style="thick">
        <color rgb="FFC00000"/>
      </bottom>
      <diagonal/>
    </border>
    <border>
      <left style="thick">
        <color rgb="FFC00000"/>
      </left>
      <right style="hair">
        <color rgb="FFC00000"/>
      </right>
      <top style="thick">
        <color rgb="FFC00000"/>
      </top>
      <bottom style="thick">
        <color rgb="FFC00000"/>
      </bottom>
      <diagonal/>
    </border>
    <border>
      <left style="thin">
        <color auto="1"/>
      </left>
      <right style="thin">
        <color auto="1"/>
      </right>
      <top style="hair">
        <color auto="1"/>
      </top>
      <bottom style="hair">
        <color auto="1"/>
      </bottom>
      <diagonal/>
    </border>
    <border>
      <left style="hair">
        <color auto="1"/>
      </left>
      <right style="hair">
        <color auto="1"/>
      </right>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medium">
        <color auto="1"/>
      </top>
      <bottom style="hair">
        <color auto="1"/>
      </bottom>
      <diagonal/>
    </border>
    <border>
      <left style="hair">
        <color auto="1"/>
      </left>
      <right style="hair">
        <color auto="1"/>
      </right>
      <top style="medium">
        <color auto="1"/>
      </top>
      <bottom/>
      <diagonal/>
    </border>
    <border>
      <left style="hair">
        <color auto="1"/>
      </left>
      <right style="thin">
        <color auto="1"/>
      </right>
      <top style="medium">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hair">
        <color auto="1"/>
      </left>
      <right/>
      <top style="thin">
        <color auto="1"/>
      </top>
      <bottom/>
      <diagonal/>
    </border>
    <border>
      <left style="hair">
        <color auto="1"/>
      </left>
      <right/>
      <top style="medium">
        <color auto="1"/>
      </top>
      <bottom style="thin">
        <color auto="1"/>
      </bottom>
      <diagonal/>
    </border>
    <border>
      <left style="thin">
        <color rgb="FFB2B2B2"/>
      </left>
      <right style="thin">
        <color rgb="FFB2B2B2"/>
      </right>
      <top style="thin">
        <color rgb="FFB2B2B2"/>
      </top>
      <bottom style="thin">
        <color rgb="FFB2B2B2"/>
      </bottom>
      <diagonal/>
    </border>
    <border>
      <left style="medium">
        <color rgb="FF0070C0"/>
      </left>
      <right style="medium">
        <color rgb="FF0070C0"/>
      </right>
      <top style="medium">
        <color rgb="FF0070C0"/>
      </top>
      <bottom style="medium">
        <color rgb="FF0070C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style="medium">
        <color auto="1"/>
      </top>
      <bottom/>
      <diagonal/>
    </border>
    <border>
      <left style="thin">
        <color auto="1"/>
      </left>
      <right style="hair">
        <color auto="1"/>
      </right>
      <top style="medium">
        <color auto="1"/>
      </top>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thin">
        <color indexed="64"/>
      </left>
      <right style="thin">
        <color indexed="64"/>
      </right>
      <top style="thin">
        <color indexed="64"/>
      </top>
      <bottom style="thin">
        <color indexed="64"/>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dotted">
        <color auto="1"/>
      </bottom>
      <diagonal/>
    </border>
    <border>
      <left style="medium">
        <color auto="1"/>
      </left>
      <right style="hair">
        <color auto="1"/>
      </right>
      <top style="thin">
        <color auto="1"/>
      </top>
      <bottom/>
      <diagonal/>
    </border>
    <border>
      <left style="hair">
        <color auto="1"/>
      </left>
      <right style="medium">
        <color auto="1"/>
      </right>
      <top style="medium">
        <color auto="1"/>
      </top>
      <bottom/>
      <diagonal/>
    </border>
    <border>
      <left style="medium">
        <color auto="1"/>
      </left>
      <right style="hair">
        <color auto="1"/>
      </right>
      <top style="medium">
        <color auto="1"/>
      </top>
      <bottom/>
      <diagonal/>
    </border>
    <border>
      <left style="hair">
        <color auto="1"/>
      </left>
      <right style="medium">
        <color auto="1"/>
      </right>
      <top style="medium">
        <color auto="1"/>
      </top>
      <bottom style="hair">
        <color auto="1"/>
      </bottom>
      <diagonal/>
    </border>
    <border>
      <left style="medium">
        <color auto="1"/>
      </left>
      <right style="hair">
        <color auto="1"/>
      </right>
      <top style="medium">
        <color auto="1"/>
      </top>
      <bottom style="hair">
        <color auto="1"/>
      </bottom>
      <diagonal/>
    </border>
    <border>
      <left style="hair">
        <color auto="1"/>
      </left>
      <right style="medium">
        <color auto="1"/>
      </right>
      <top style="hair">
        <color auto="1"/>
      </top>
      <bottom/>
      <diagonal/>
    </border>
    <border>
      <left style="medium">
        <color auto="1"/>
      </left>
      <right style="hair">
        <color auto="1"/>
      </right>
      <top style="hair">
        <color auto="1"/>
      </top>
      <bottom/>
      <diagonal/>
    </border>
    <border>
      <left style="hair">
        <color auto="1"/>
      </left>
      <right style="medium">
        <color auto="1"/>
      </right>
      <top style="hair">
        <color auto="1"/>
      </top>
      <bottom style="medium">
        <color auto="1"/>
      </bottom>
      <diagonal/>
    </border>
    <border>
      <left style="medium">
        <color auto="1"/>
      </left>
      <right style="hair">
        <color auto="1"/>
      </right>
      <top style="hair">
        <color auto="1"/>
      </top>
      <bottom style="medium">
        <color auto="1"/>
      </bottom>
      <diagonal/>
    </border>
    <border>
      <left style="hair">
        <color auto="1"/>
      </left>
      <right style="medium">
        <color auto="1"/>
      </right>
      <top style="medium">
        <color auto="1"/>
      </top>
      <bottom style="thin">
        <color auto="1"/>
      </bottom>
      <diagonal/>
    </border>
    <border>
      <left style="medium">
        <color auto="1"/>
      </left>
      <right style="hair">
        <color auto="1"/>
      </right>
      <top style="medium">
        <color auto="1"/>
      </top>
      <bottom style="thin">
        <color auto="1"/>
      </bottom>
      <diagonal/>
    </border>
    <border>
      <left style="medium">
        <color auto="1"/>
      </left>
      <right style="hair">
        <color auto="1"/>
      </right>
      <top style="medium">
        <color auto="1"/>
      </top>
      <bottom style="medium">
        <color auto="1"/>
      </bottom>
      <diagonal/>
    </border>
    <border>
      <left style="thin">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style="hair">
        <color auto="1"/>
      </right>
      <top style="thin">
        <color auto="1"/>
      </top>
      <bottom style="medium">
        <color auto="1"/>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ck">
        <color rgb="FFFF0000"/>
      </top>
      <bottom style="hair">
        <color auto="1"/>
      </bottom>
      <diagonal/>
    </border>
    <border>
      <left style="thick">
        <color rgb="FFFF0000"/>
      </left>
      <right style="thick">
        <color rgb="FFFF0000"/>
      </right>
      <top style="hair">
        <color auto="1"/>
      </top>
      <bottom style="thick">
        <color rgb="FFFF0000"/>
      </bottom>
      <diagonal/>
    </border>
    <border>
      <left style="thick">
        <color rgb="FFC00000"/>
      </left>
      <right style="thick">
        <color rgb="FFC00000"/>
      </right>
      <top style="thick">
        <color rgb="FFC00000"/>
      </top>
      <bottom style="hair">
        <color auto="1"/>
      </bottom>
      <diagonal/>
    </border>
    <border>
      <left style="thick">
        <color rgb="FFC00000"/>
      </left>
      <right style="thick">
        <color rgb="FFC00000"/>
      </right>
      <top style="hair">
        <color auto="1"/>
      </top>
      <bottom style="hair">
        <color auto="1"/>
      </bottom>
      <diagonal/>
    </border>
    <border>
      <left style="thick">
        <color rgb="FFC00000"/>
      </left>
      <right style="thick">
        <color rgb="FFC00000"/>
      </right>
      <top style="hair">
        <color auto="1"/>
      </top>
      <bottom style="thick">
        <color rgb="FFC00000"/>
      </bottom>
      <diagonal/>
    </border>
    <border>
      <left style="thick">
        <color rgb="FFC00000"/>
      </left>
      <right style="thick">
        <color rgb="FFC00000"/>
      </right>
      <top style="hair">
        <color auto="1"/>
      </top>
      <bottom/>
      <diagonal/>
    </border>
    <border>
      <left/>
      <right/>
      <top style="hair">
        <color auto="1"/>
      </top>
      <bottom style="hair">
        <color auto="1"/>
      </bottom>
      <diagonal/>
    </border>
    <border>
      <left/>
      <right style="thick">
        <color rgb="FFC00000"/>
      </right>
      <top style="hair">
        <color auto="1"/>
      </top>
      <bottom style="hair">
        <color auto="1"/>
      </bottom>
      <diagonal/>
    </border>
    <border>
      <left style="thick">
        <color rgb="FFFF0000"/>
      </left>
      <right/>
      <top style="thick">
        <color rgb="FFFF0000"/>
      </top>
      <bottom/>
      <diagonal/>
    </border>
    <border>
      <left style="thin">
        <color auto="1"/>
      </left>
      <right style="thin">
        <color auto="1"/>
      </right>
      <top style="thick">
        <color rgb="FFFF0000"/>
      </top>
      <bottom style="hair">
        <color auto="1"/>
      </bottom>
      <diagonal/>
    </border>
    <border>
      <left style="thin">
        <color auto="1"/>
      </left>
      <right style="thick">
        <color rgb="FFFF0000"/>
      </right>
      <top style="thick">
        <color rgb="FFFF0000"/>
      </top>
      <bottom style="hair">
        <color auto="1"/>
      </bottom>
      <diagonal/>
    </border>
    <border>
      <left style="thick">
        <color rgb="FFFF0000"/>
      </left>
      <right style="thin">
        <color auto="1"/>
      </right>
      <top style="thin">
        <color auto="1"/>
      </top>
      <bottom style="hair">
        <color auto="1"/>
      </bottom>
      <diagonal/>
    </border>
    <border>
      <left style="thin">
        <color auto="1"/>
      </left>
      <right style="thick">
        <color rgb="FFFF0000"/>
      </right>
      <top style="hair">
        <color auto="1"/>
      </top>
      <bottom style="hair">
        <color auto="1"/>
      </bottom>
      <diagonal/>
    </border>
    <border>
      <left style="thick">
        <color rgb="FFFF0000"/>
      </left>
      <right style="thin">
        <color auto="1"/>
      </right>
      <top style="hair">
        <color auto="1"/>
      </top>
      <bottom style="hair">
        <color auto="1"/>
      </bottom>
      <diagonal/>
    </border>
    <border>
      <left style="thick">
        <color rgb="FFFF0000"/>
      </left>
      <right style="thin">
        <color auto="1"/>
      </right>
      <top style="hair">
        <color auto="1"/>
      </top>
      <bottom style="dotted">
        <color auto="1"/>
      </bottom>
      <diagonal/>
    </border>
    <border>
      <left style="thin">
        <color auto="1"/>
      </left>
      <right style="thick">
        <color rgb="FFFF0000"/>
      </right>
      <top style="hair">
        <color auto="1"/>
      </top>
      <bottom style="dotted">
        <color auto="1"/>
      </bottom>
      <diagonal/>
    </border>
    <border>
      <left style="thick">
        <color rgb="FFFF0000"/>
      </left>
      <right style="thin">
        <color auto="1"/>
      </right>
      <top style="dotted">
        <color auto="1"/>
      </top>
      <bottom style="thick">
        <color rgb="FFFF0000"/>
      </bottom>
      <diagonal/>
    </border>
    <border>
      <left style="thin">
        <color auto="1"/>
      </left>
      <right style="thin">
        <color auto="1"/>
      </right>
      <top style="dotted">
        <color auto="1"/>
      </top>
      <bottom style="thick">
        <color rgb="FFFF0000"/>
      </bottom>
      <diagonal/>
    </border>
    <border>
      <left style="thin">
        <color auto="1"/>
      </left>
      <right style="thick">
        <color rgb="FFFF0000"/>
      </right>
      <top style="dotted">
        <color auto="1"/>
      </top>
      <bottom style="thick">
        <color rgb="FFFF0000"/>
      </bottom>
      <diagonal/>
    </border>
    <border>
      <left/>
      <right/>
      <top/>
      <bottom style="hair">
        <color auto="1"/>
      </bottom>
      <diagonal/>
    </border>
  </borders>
  <cellStyleXfs count="19">
    <xf numFmtId="0" fontId="0" fillId="0" borderId="0"/>
    <xf numFmtId="0" fontId="3" fillId="0" borderId="0" applyNumberFormat="0" applyFill="0" applyBorder="0" applyAlignment="0" applyProtection="0"/>
    <xf numFmtId="43" fontId="16" fillId="0" borderId="0" applyFont="0" applyFill="0" applyBorder="0" applyAlignment="0" applyProtection="0"/>
    <xf numFmtId="0" fontId="17"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7" fillId="0" borderId="0"/>
    <xf numFmtId="0" fontId="14" fillId="0" borderId="0"/>
    <xf numFmtId="0" fontId="14" fillId="0" borderId="0"/>
    <xf numFmtId="0" fontId="14" fillId="0" borderId="0"/>
    <xf numFmtId="0" fontId="14" fillId="5" borderId="23" applyNumberFormat="0" applyFont="0" applyAlignment="0" applyProtection="0"/>
    <xf numFmtId="0" fontId="14" fillId="5" borderId="23" applyNumberFormat="0" applyFont="0" applyAlignment="0" applyProtection="0"/>
    <xf numFmtId="0" fontId="14" fillId="5" borderId="23" applyNumberFormat="0" applyFont="0" applyAlignment="0" applyProtection="0"/>
    <xf numFmtId="9" fontId="16" fillId="0" borderId="0" applyFont="0" applyFill="0" applyBorder="0" applyAlignment="0" applyProtection="0"/>
  </cellStyleXfs>
  <cellXfs count="191">
    <xf numFmtId="0" fontId="0" fillId="0" borderId="0" xfId="0"/>
    <xf numFmtId="0" fontId="2" fillId="0" borderId="0" xfId="0" applyFont="1" applyAlignment="1">
      <alignment horizontal="center" vertical="center" wrapText="1"/>
    </xf>
    <xf numFmtId="0" fontId="0" fillId="0" borderId="0" xfId="0" applyAlignment="1">
      <alignment vertical="top"/>
    </xf>
    <xf numFmtId="0" fontId="1" fillId="0" borderId="0" xfId="0" applyFont="1" applyFill="1" applyAlignment="1">
      <alignment horizontal="left" vertical="top"/>
    </xf>
    <xf numFmtId="0" fontId="0" fillId="0" borderId="0" xfId="0" applyFill="1" applyAlignment="1">
      <alignment vertical="top" wrapText="1"/>
    </xf>
    <xf numFmtId="164" fontId="0" fillId="0" borderId="0" xfId="0" applyNumberFormat="1" applyAlignment="1">
      <alignment vertical="top"/>
    </xf>
    <xf numFmtId="0" fontId="0" fillId="0" borderId="0" xfId="0" applyAlignment="1">
      <alignment horizontal="center" vertical="top" wrapText="1"/>
    </xf>
    <xf numFmtId="0" fontId="1" fillId="0" borderId="0" xfId="0" applyFont="1" applyFill="1" applyAlignment="1" applyProtection="1">
      <alignment horizontal="left" vertical="top"/>
    </xf>
    <xf numFmtId="0" fontId="0" fillId="0" borderId="0" xfId="0" applyAlignment="1" applyProtection="1">
      <alignment horizontal="center" vertical="top" wrapText="1"/>
    </xf>
    <xf numFmtId="164" fontId="2" fillId="3" borderId="1"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left" vertical="top"/>
    </xf>
    <xf numFmtId="164" fontId="0" fillId="0" borderId="1" xfId="0" applyNumberFormat="1" applyBorder="1" applyAlignment="1" applyProtection="1">
      <alignment vertical="top"/>
    </xf>
    <xf numFmtId="0" fontId="0" fillId="0" borderId="1" xfId="0" applyBorder="1" applyAlignment="1" applyProtection="1">
      <alignment horizontal="center" vertical="top" wrapText="1"/>
    </xf>
    <xf numFmtId="164" fontId="0" fillId="0" borderId="0" xfId="0" applyNumberFormat="1" applyAlignment="1" applyProtection="1">
      <alignment vertical="top"/>
    </xf>
    <xf numFmtId="0" fontId="4" fillId="0" borderId="0" xfId="0" applyFont="1" applyAlignment="1" applyProtection="1">
      <alignment vertical="center" wrapText="1"/>
    </xf>
    <xf numFmtId="0" fontId="0" fillId="2" borderId="1" xfId="0" applyFill="1" applyBorder="1" applyAlignment="1" applyProtection="1">
      <alignment horizontal="center" vertical="top"/>
      <protection locked="0"/>
    </xf>
    <xf numFmtId="0" fontId="0" fillId="0" borderId="0" xfId="0" applyAlignment="1" applyProtection="1">
      <alignment horizontal="center" vertical="top"/>
    </xf>
    <xf numFmtId="0" fontId="0" fillId="0" borderId="0" xfId="0" applyAlignment="1">
      <alignment horizontal="center" vertical="top"/>
    </xf>
    <xf numFmtId="164" fontId="0" fillId="0" borderId="4" xfId="0" applyNumberFormat="1" applyBorder="1" applyAlignment="1" applyProtection="1">
      <alignment vertical="top"/>
    </xf>
    <xf numFmtId="0" fontId="1" fillId="0" borderId="3" xfId="0" applyFont="1" applyFill="1" applyBorder="1" applyAlignment="1" applyProtection="1">
      <alignment horizontal="right" vertical="top" wrapText="1"/>
    </xf>
    <xf numFmtId="0" fontId="8" fillId="0" borderId="0" xfId="0" applyFont="1" applyAlignment="1" applyProtection="1">
      <alignment vertical="top" wrapText="1"/>
    </xf>
    <xf numFmtId="0" fontId="9" fillId="0" borderId="0" xfId="0" applyFont="1"/>
    <xf numFmtId="0" fontId="9" fillId="0" borderId="0" xfId="0" applyFont="1" applyAlignment="1" applyProtection="1">
      <alignment vertical="top" wrapText="1"/>
    </xf>
    <xf numFmtId="0" fontId="10" fillId="0" borderId="0" xfId="0" applyFont="1" applyAlignment="1" applyProtection="1">
      <alignment vertical="top" wrapText="1"/>
    </xf>
    <xf numFmtId="0" fontId="9" fillId="0" borderId="0" xfId="0" applyFont="1" applyAlignment="1" applyProtection="1">
      <alignment horizontal="left" vertical="top" wrapText="1" indent="5"/>
    </xf>
    <xf numFmtId="0" fontId="8" fillId="0" borderId="0" xfId="0" applyFont="1" applyAlignment="1" applyProtection="1">
      <alignment horizontal="left" vertical="top" wrapText="1" indent="5"/>
    </xf>
    <xf numFmtId="0" fontId="10" fillId="0" borderId="0" xfId="0" applyFont="1" applyAlignment="1" applyProtection="1">
      <alignment horizontal="left" vertical="top" wrapText="1" indent="5"/>
    </xf>
    <xf numFmtId="0" fontId="9" fillId="0" borderId="0" xfId="0" applyFont="1" applyAlignment="1">
      <alignment vertical="top" wrapText="1"/>
    </xf>
    <xf numFmtId="0" fontId="9" fillId="0" borderId="0" xfId="0" applyFont="1" applyAlignment="1">
      <alignment vertical="center" wrapText="1"/>
    </xf>
    <xf numFmtId="0" fontId="13" fillId="0" borderId="0" xfId="1" applyFont="1" applyBorder="1" applyAlignment="1" applyProtection="1">
      <alignment horizontal="left" vertical="center" wrapText="1"/>
    </xf>
    <xf numFmtId="0" fontId="13" fillId="0" borderId="0" xfId="1" applyFont="1" applyAlignment="1" applyProtection="1">
      <alignment horizontal="left" vertical="center" wrapText="1"/>
    </xf>
    <xf numFmtId="0" fontId="10" fillId="0" borderId="0" xfId="0" applyFont="1" applyAlignment="1" applyProtection="1">
      <alignment horizontal="left" vertical="center" wrapText="1" indent="5"/>
    </xf>
    <xf numFmtId="0" fontId="0" fillId="0" borderId="8" xfId="0" applyFont="1" applyBorder="1" applyAlignment="1" applyProtection="1">
      <alignment vertical="top" wrapText="1"/>
    </xf>
    <xf numFmtId="0" fontId="0" fillId="0" borderId="11" xfId="0" applyFont="1" applyBorder="1" applyAlignment="1" applyProtection="1">
      <alignment vertical="top" wrapText="1"/>
    </xf>
    <xf numFmtId="164" fontId="2" fillId="4" borderId="12" xfId="0" applyNumberFormat="1"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17" xfId="0" applyFont="1" applyBorder="1" applyAlignment="1" applyProtection="1">
      <alignment vertical="top" wrapText="1"/>
    </xf>
    <xf numFmtId="0" fontId="0" fillId="0" borderId="19" xfId="0" applyFont="1" applyBorder="1" applyAlignment="1" applyProtection="1">
      <alignment horizontal="center" vertical="center" wrapText="1"/>
    </xf>
    <xf numFmtId="0" fontId="0" fillId="0" borderId="20" xfId="0" applyFont="1" applyBorder="1" applyAlignment="1" applyProtection="1">
      <alignment vertical="top" wrapText="1"/>
    </xf>
    <xf numFmtId="164" fontId="2" fillId="4" borderId="21" xfId="0" applyNumberFormat="1" applyFont="1" applyFill="1" applyBorder="1" applyAlignment="1" applyProtection="1">
      <alignment horizontal="center" vertical="center" wrapText="1"/>
    </xf>
    <xf numFmtId="0" fontId="9" fillId="0" borderId="0" xfId="0" applyFont="1" applyAlignment="1">
      <alignment vertical="top"/>
    </xf>
    <xf numFmtId="0" fontId="4" fillId="0" borderId="25" xfId="0" applyFont="1" applyBorder="1" applyAlignment="1" applyProtection="1">
      <alignment horizontal="left" vertical="top" wrapText="1" indent="1"/>
    </xf>
    <xf numFmtId="0" fontId="5" fillId="0" borderId="24" xfId="0" applyFont="1" applyBorder="1" applyAlignment="1" applyProtection="1">
      <alignment horizontal="left" vertical="center" wrapText="1" indent="1"/>
    </xf>
    <xf numFmtId="0" fontId="9" fillId="0" borderId="31"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32"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2" fillId="4" borderId="15" xfId="0" applyFont="1" applyFill="1" applyBorder="1" applyAlignment="1" applyProtection="1">
      <alignment horizontal="left" vertical="top"/>
    </xf>
    <xf numFmtId="0" fontId="2" fillId="4" borderId="30" xfId="0" applyFont="1" applyFill="1" applyBorder="1" applyAlignment="1" applyProtection="1">
      <alignment vertical="top" wrapText="1"/>
    </xf>
    <xf numFmtId="0" fontId="2" fillId="4" borderId="9" xfId="0" applyFont="1" applyFill="1" applyBorder="1" applyAlignment="1" applyProtection="1">
      <alignment horizontal="left" vertical="top"/>
    </xf>
    <xf numFmtId="0" fontId="2" fillId="4" borderId="11" xfId="0" applyFont="1" applyFill="1" applyBorder="1" applyAlignment="1" applyProtection="1">
      <alignment vertical="top" wrapText="1"/>
    </xf>
    <xf numFmtId="0" fontId="2" fillId="4" borderId="32" xfId="0" applyFont="1" applyFill="1" applyBorder="1" applyAlignment="1" applyProtection="1">
      <alignment horizontal="left" vertical="top"/>
    </xf>
    <xf numFmtId="0" fontId="2" fillId="4" borderId="33" xfId="0" applyFont="1" applyFill="1" applyBorder="1" applyAlignment="1" applyProtection="1">
      <alignment vertical="top" wrapText="1"/>
    </xf>
    <xf numFmtId="0" fontId="2" fillId="4" borderId="18" xfId="0" applyFont="1" applyFill="1" applyBorder="1" applyAlignment="1" applyProtection="1">
      <alignment horizontal="left" vertical="top"/>
    </xf>
    <xf numFmtId="0" fontId="2" fillId="4" borderId="22" xfId="0" applyFont="1" applyFill="1" applyBorder="1" applyAlignment="1" applyProtection="1">
      <alignment vertical="top" wrapText="1"/>
    </xf>
    <xf numFmtId="0" fontId="9" fillId="0" borderId="0" xfId="0" applyFont="1" applyAlignment="1">
      <alignment wrapText="1"/>
    </xf>
    <xf numFmtId="0" fontId="9" fillId="0" borderId="35" xfId="0" applyFont="1" applyBorder="1" applyAlignment="1">
      <alignment wrapText="1"/>
    </xf>
    <xf numFmtId="0" fontId="9" fillId="0" borderId="36" xfId="0" applyFont="1" applyBorder="1" applyAlignment="1">
      <alignment wrapText="1"/>
    </xf>
    <xf numFmtId="0" fontId="9" fillId="0" borderId="37" xfId="0" applyFont="1" applyBorder="1" applyAlignment="1">
      <alignment wrapText="1"/>
    </xf>
    <xf numFmtId="0" fontId="9" fillId="4" borderId="27" xfId="0" applyFont="1" applyFill="1" applyBorder="1" applyAlignment="1">
      <alignment vertical="top" wrapText="1"/>
    </xf>
    <xf numFmtId="0" fontId="9" fillId="4" borderId="28" xfId="0" applyFont="1" applyFill="1" applyBorder="1" applyAlignment="1">
      <alignment vertical="top" wrapText="1"/>
    </xf>
    <xf numFmtId="0" fontId="9" fillId="4" borderId="29" xfId="0" applyFont="1" applyFill="1" applyBorder="1" applyAlignment="1">
      <alignment vertical="top" wrapText="1"/>
    </xf>
    <xf numFmtId="0" fontId="2" fillId="3" borderId="1" xfId="0" applyNumberFormat="1"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164" fontId="0" fillId="0" borderId="0" xfId="0" applyNumberFormat="1" applyFont="1" applyBorder="1" applyAlignment="1" applyProtection="1">
      <alignment vertical="center"/>
    </xf>
    <xf numFmtId="0" fontId="0" fillId="0" borderId="0" xfId="0" applyFont="1" applyBorder="1" applyAlignment="1" applyProtection="1">
      <alignment horizontal="center" vertical="center" wrapText="1"/>
    </xf>
    <xf numFmtId="0" fontId="0" fillId="0" borderId="0" xfId="0" applyFont="1" applyBorder="1" applyAlignment="1" applyProtection="1">
      <alignment vertical="top" wrapText="1"/>
    </xf>
    <xf numFmtId="0" fontId="9" fillId="0" borderId="0" xfId="0" applyFont="1" applyAlignment="1" applyProtection="1">
      <alignment horizontal="left" vertical="top" wrapText="1"/>
    </xf>
    <xf numFmtId="164" fontId="0" fillId="0" borderId="40" xfId="0" applyNumberFormat="1" applyFont="1" applyBorder="1" applyAlignment="1" applyProtection="1">
      <alignment vertical="center"/>
    </xf>
    <xf numFmtId="0" fontId="9" fillId="0" borderId="41" xfId="0" applyFont="1" applyFill="1" applyBorder="1" applyAlignment="1" applyProtection="1">
      <alignment horizontal="center" vertical="center" wrapText="1"/>
    </xf>
    <xf numFmtId="164" fontId="0" fillId="0" borderId="42" xfId="0" applyNumberFormat="1" applyFont="1" applyBorder="1" applyAlignment="1" applyProtection="1">
      <alignment vertical="center"/>
    </xf>
    <xf numFmtId="0" fontId="9" fillId="0" borderId="43" xfId="0" applyFont="1" applyFill="1" applyBorder="1" applyAlignment="1" applyProtection="1">
      <alignment horizontal="center" vertical="center" wrapText="1"/>
    </xf>
    <xf numFmtId="164" fontId="0" fillId="0" borderId="44" xfId="0" applyNumberFormat="1" applyFont="1" applyBorder="1" applyAlignment="1" applyProtection="1">
      <alignment vertical="center"/>
    </xf>
    <xf numFmtId="0" fontId="9" fillId="0" borderId="45" xfId="0" applyFont="1" applyFill="1" applyBorder="1" applyAlignment="1" applyProtection="1">
      <alignment horizontal="center" vertical="center" wrapText="1"/>
    </xf>
    <xf numFmtId="164" fontId="0" fillId="0" borderId="46" xfId="0" applyNumberFormat="1" applyFont="1" applyBorder="1" applyAlignment="1" applyProtection="1">
      <alignment vertical="center"/>
    </xf>
    <xf numFmtId="0" fontId="9" fillId="0" borderId="47" xfId="0" applyFont="1" applyFill="1" applyBorder="1" applyAlignment="1" applyProtection="1">
      <alignment horizontal="center" vertical="center" wrapText="1"/>
    </xf>
    <xf numFmtId="164" fontId="0" fillId="0" borderId="48" xfId="0" applyNumberFormat="1" applyFont="1" applyBorder="1" applyAlignment="1" applyProtection="1">
      <alignment vertical="center"/>
    </xf>
    <xf numFmtId="0" fontId="9" fillId="0" borderId="49" xfId="0" applyFont="1" applyFill="1" applyBorder="1" applyAlignment="1" applyProtection="1">
      <alignment horizontal="center" vertical="center" wrapText="1"/>
    </xf>
    <xf numFmtId="0" fontId="2" fillId="4" borderId="39" xfId="0" applyFont="1" applyFill="1" applyBorder="1" applyAlignment="1" applyProtection="1">
      <alignment horizontal="center" vertical="center" wrapText="1"/>
    </xf>
    <xf numFmtId="0" fontId="0" fillId="0" borderId="50" xfId="0" applyFont="1" applyBorder="1" applyAlignment="1" applyProtection="1">
      <alignment horizontal="center" vertical="center" wrapText="1"/>
    </xf>
    <xf numFmtId="0" fontId="0" fillId="0" borderId="45" xfId="0" applyFont="1" applyBorder="1" applyAlignment="1" applyProtection="1">
      <alignment horizontal="center" vertical="center" wrapText="1"/>
    </xf>
    <xf numFmtId="0" fontId="0" fillId="0" borderId="49" xfId="0" applyFont="1" applyBorder="1" applyAlignment="1" applyProtection="1">
      <alignment horizontal="center" vertical="center" wrapText="1"/>
    </xf>
    <xf numFmtId="164" fontId="2" fillId="4" borderId="51" xfId="0" applyNumberFormat="1" applyFont="1" applyFill="1" applyBorder="1" applyAlignment="1" applyProtection="1">
      <alignment horizontal="center" vertical="center" wrapText="1"/>
    </xf>
    <xf numFmtId="164" fontId="2" fillId="4" borderId="52" xfId="0" applyNumberFormat="1" applyFont="1" applyFill="1" applyBorder="1" applyAlignment="1" applyProtection="1">
      <alignment horizontal="center" vertical="center" wrapText="1"/>
    </xf>
    <xf numFmtId="164" fontId="2" fillId="4" borderId="53" xfId="0" applyNumberFormat="1" applyFont="1" applyFill="1" applyBorder="1" applyAlignment="1" applyProtection="1">
      <alignment horizontal="center" vertical="center" wrapText="1"/>
    </xf>
    <xf numFmtId="0" fontId="9" fillId="4" borderId="7" xfId="0" applyFont="1" applyFill="1" applyBorder="1" applyAlignment="1">
      <alignment vertical="top" wrapText="1"/>
    </xf>
    <xf numFmtId="0" fontId="9" fillId="0" borderId="8" xfId="0" applyFont="1" applyBorder="1" applyAlignment="1">
      <alignment wrapText="1"/>
    </xf>
    <xf numFmtId="0" fontId="9" fillId="0" borderId="0" xfId="0" applyFont="1" applyAlignment="1" applyProtection="1">
      <alignment horizontal="left" vertical="top" wrapText="1" indent="7"/>
    </xf>
    <xf numFmtId="0" fontId="1" fillId="3" borderId="1" xfId="0" applyFont="1" applyFill="1" applyBorder="1" applyAlignment="1" applyProtection="1">
      <alignment vertical="top" wrapText="1"/>
    </xf>
    <xf numFmtId="164" fontId="0" fillId="0" borderId="3" xfId="0" applyNumberFormat="1" applyBorder="1" applyAlignment="1" applyProtection="1">
      <alignment vertical="top"/>
    </xf>
    <xf numFmtId="0" fontId="21" fillId="0" borderId="0" xfId="0" applyFont="1" applyAlignment="1" applyProtection="1">
      <alignment vertical="top" wrapText="1"/>
    </xf>
    <xf numFmtId="0" fontId="0" fillId="0" borderId="43" xfId="0" applyFont="1" applyBorder="1" applyAlignment="1" applyProtection="1">
      <alignment horizontal="center" vertical="center" wrapText="1"/>
    </xf>
    <xf numFmtId="0" fontId="9" fillId="0" borderId="0" xfId="0" applyFont="1" applyAlignment="1">
      <alignment vertical="center"/>
    </xf>
    <xf numFmtId="0" fontId="0" fillId="0" borderId="0" xfId="0" applyAlignment="1">
      <alignment vertical="center"/>
    </xf>
    <xf numFmtId="0" fontId="27" fillId="0" borderId="26" xfId="1" applyFont="1" applyBorder="1" applyAlignment="1" applyProtection="1">
      <alignment horizontal="left" vertical="center" wrapText="1" indent="5"/>
    </xf>
    <xf numFmtId="0" fontId="3" fillId="0" borderId="0" xfId="1" applyFill="1" applyBorder="1" applyAlignment="1">
      <alignment horizontal="center" vertical="center"/>
    </xf>
    <xf numFmtId="0" fontId="0" fillId="2" borderId="56" xfId="0" applyFont="1" applyFill="1" applyBorder="1" applyAlignment="1" applyProtection="1">
      <alignment vertical="top"/>
      <protection locked="0"/>
    </xf>
    <xf numFmtId="0" fontId="23" fillId="2" borderId="1" xfId="0" applyFont="1" applyFill="1" applyBorder="1" applyAlignment="1" applyProtection="1">
      <alignment horizontal="center" vertical="top" wrapText="1"/>
    </xf>
    <xf numFmtId="0" fontId="0" fillId="2" borderId="1" xfId="0" applyFont="1" applyFill="1" applyBorder="1" applyAlignment="1" applyProtection="1">
      <alignment horizontal="center" vertical="center"/>
      <protection locked="0"/>
    </xf>
    <xf numFmtId="0" fontId="0" fillId="2" borderId="2" xfId="0" applyFont="1" applyFill="1" applyBorder="1" applyAlignment="1" applyProtection="1">
      <alignment horizontal="center" vertical="center"/>
      <protection locked="0"/>
    </xf>
    <xf numFmtId="164" fontId="18" fillId="10" borderId="1" xfId="0" applyNumberFormat="1" applyFont="1" applyFill="1" applyBorder="1" applyAlignment="1" applyProtection="1">
      <alignment horizontal="center" vertical="center"/>
      <protection locked="0"/>
    </xf>
    <xf numFmtId="164" fontId="18" fillId="10" borderId="2" xfId="0" applyNumberFormat="1" applyFont="1" applyFill="1" applyBorder="1" applyAlignment="1" applyProtection="1">
      <alignment horizontal="center" vertical="center"/>
      <protection locked="0"/>
    </xf>
    <xf numFmtId="0" fontId="0" fillId="0" borderId="0" xfId="0" applyFill="1" applyAlignment="1" applyProtection="1">
      <alignment vertical="top" wrapText="1"/>
    </xf>
    <xf numFmtId="0" fontId="0" fillId="0" borderId="0" xfId="0" applyAlignment="1" applyProtection="1">
      <alignment vertical="top"/>
    </xf>
    <xf numFmtId="0" fontId="2" fillId="0" borderId="0" xfId="0" applyFont="1" applyAlignment="1" applyProtection="1">
      <alignment horizontal="center" vertical="center" wrapText="1"/>
    </xf>
    <xf numFmtId="0" fontId="9" fillId="0" borderId="0" xfId="0" applyFont="1" applyProtection="1"/>
    <xf numFmtId="0" fontId="26" fillId="0" borderId="0" xfId="1" applyFont="1" applyFill="1" applyBorder="1" applyAlignment="1" applyProtection="1">
      <alignment horizontal="center" vertical="center"/>
    </xf>
    <xf numFmtId="0" fontId="0" fillId="0" borderId="0" xfId="0" applyFont="1" applyAlignment="1" applyProtection="1">
      <alignment wrapText="1"/>
    </xf>
    <xf numFmtId="0" fontId="0" fillId="0" borderId="0" xfId="0" applyFont="1" applyProtection="1"/>
    <xf numFmtId="0" fontId="1" fillId="11" borderId="1" xfId="0" applyFont="1" applyFill="1" applyBorder="1" applyAlignment="1" applyProtection="1">
      <alignment horizontal="left" vertical="center" wrapText="1"/>
    </xf>
    <xf numFmtId="0" fontId="1" fillId="11" borderId="1" xfId="0" applyFont="1" applyFill="1" applyBorder="1" applyAlignment="1" applyProtection="1">
      <alignment horizontal="center" vertical="center"/>
    </xf>
    <xf numFmtId="0" fontId="1" fillId="11" borderId="2" xfId="0" applyFont="1" applyFill="1" applyBorder="1" applyAlignment="1" applyProtection="1">
      <alignment horizontal="center" vertical="center"/>
    </xf>
    <xf numFmtId="0" fontId="1" fillId="3" borderId="57" xfId="0" applyFont="1" applyFill="1" applyBorder="1" applyAlignment="1" applyProtection="1">
      <alignment horizontal="center" wrapText="1"/>
    </xf>
    <xf numFmtId="0" fontId="1" fillId="0" borderId="0" xfId="0" applyFont="1" applyAlignment="1" applyProtection="1">
      <alignment horizontal="center"/>
    </xf>
    <xf numFmtId="0" fontId="1" fillId="0" borderId="2" xfId="0" applyFont="1" applyFill="1" applyBorder="1" applyAlignment="1" applyProtection="1">
      <alignment horizontal="left" vertical="center" wrapText="1"/>
    </xf>
    <xf numFmtId="0" fontId="0" fillId="0" borderId="61" xfId="0" applyFont="1" applyFill="1" applyBorder="1" applyAlignment="1" applyProtection="1">
      <alignment horizontal="center" vertical="center"/>
    </xf>
    <xf numFmtId="0" fontId="0" fillId="0" borderId="62" xfId="0" applyFont="1" applyFill="1" applyBorder="1" applyAlignment="1" applyProtection="1">
      <alignment horizontal="center" vertical="center"/>
    </xf>
    <xf numFmtId="0" fontId="0" fillId="0" borderId="60" xfId="0" applyFont="1" applyFill="1" applyBorder="1" applyAlignment="1" applyProtection="1">
      <alignment horizontal="center" vertical="center"/>
    </xf>
    <xf numFmtId="0" fontId="0" fillId="0" borderId="0" xfId="0" applyFont="1" applyFill="1" applyProtection="1"/>
    <xf numFmtId="0" fontId="1" fillId="2" borderId="1" xfId="0" applyFont="1" applyFill="1" applyBorder="1" applyAlignment="1" applyProtection="1">
      <alignment horizontal="left" vertical="center" wrapText="1"/>
    </xf>
    <xf numFmtId="1" fontId="0" fillId="0" borderId="58" xfId="0" applyNumberFormat="1" applyFont="1" applyBorder="1" applyAlignment="1" applyProtection="1">
      <alignment horizontal="center" vertical="center"/>
    </xf>
    <xf numFmtId="0" fontId="1" fillId="10" borderId="1" xfId="0" applyFont="1" applyFill="1" applyBorder="1" applyAlignment="1" applyProtection="1">
      <alignment horizontal="left" vertical="center" wrapText="1"/>
    </xf>
    <xf numFmtId="1" fontId="0" fillId="0" borderId="59" xfId="0" applyNumberFormat="1" applyFont="1" applyBorder="1" applyAlignment="1" applyProtection="1">
      <alignment horizontal="center" vertical="center"/>
    </xf>
    <xf numFmtId="0" fontId="18" fillId="0" borderId="0" xfId="0" applyFont="1" applyProtection="1"/>
    <xf numFmtId="0" fontId="1" fillId="0" borderId="74" xfId="0" applyFont="1" applyFill="1" applyBorder="1" applyAlignment="1" applyProtection="1">
      <alignment horizontal="left" vertical="top"/>
    </xf>
    <xf numFmtId="0" fontId="0" fillId="0" borderId="74" xfId="0" applyFill="1" applyBorder="1" applyAlignment="1" applyProtection="1">
      <alignment vertical="top" wrapText="1"/>
    </xf>
    <xf numFmtId="164" fontId="0" fillId="0" borderId="74" xfId="0" applyNumberFormat="1" applyBorder="1" applyAlignment="1" applyProtection="1">
      <alignment vertical="top"/>
    </xf>
    <xf numFmtId="0" fontId="0" fillId="0" borderId="74" xfId="0" applyBorder="1" applyAlignment="1" applyProtection="1">
      <alignment horizontal="center" vertical="top" wrapText="1"/>
    </xf>
    <xf numFmtId="0" fontId="0" fillId="0" borderId="74" xfId="0" applyBorder="1" applyAlignment="1" applyProtection="1">
      <alignment horizontal="center" vertical="top"/>
    </xf>
    <xf numFmtId="0" fontId="0" fillId="0" borderId="74" xfId="0" applyBorder="1" applyAlignment="1" applyProtection="1">
      <alignment vertical="top"/>
    </xf>
    <xf numFmtId="0" fontId="1" fillId="0" borderId="0" xfId="0" applyFont="1" applyFill="1" applyAlignment="1" applyProtection="1">
      <alignment vertical="top" wrapText="1"/>
    </xf>
    <xf numFmtId="164" fontId="0" fillId="0" borderId="0" xfId="0" applyNumberFormat="1" applyFont="1" applyAlignment="1" applyProtection="1">
      <alignment vertical="top"/>
    </xf>
    <xf numFmtId="0" fontId="0" fillId="0" borderId="0" xfId="0" applyFont="1" applyAlignment="1" applyProtection="1">
      <alignment horizontal="center" vertical="top" wrapText="1"/>
    </xf>
    <xf numFmtId="0" fontId="0" fillId="0" borderId="0" xfId="0" applyFont="1" applyAlignment="1" applyProtection="1">
      <alignment vertical="top" wrapText="1"/>
    </xf>
    <xf numFmtId="0" fontId="0" fillId="0" borderId="0" xfId="0" applyFont="1" applyAlignment="1" applyProtection="1">
      <alignment vertical="top"/>
    </xf>
    <xf numFmtId="0" fontId="0" fillId="0" borderId="0" xfId="0" applyFont="1" applyFill="1" applyAlignment="1" applyProtection="1">
      <alignment horizontal="left" vertical="top"/>
    </xf>
    <xf numFmtId="0" fontId="0" fillId="0" borderId="0" xfId="0" applyFont="1" applyFill="1" applyAlignment="1" applyProtection="1">
      <alignment horizontal="center" vertical="top"/>
    </xf>
    <xf numFmtId="0" fontId="0" fillId="0" borderId="0" xfId="0" applyFont="1" applyFill="1" applyAlignment="1" applyProtection="1">
      <alignment horizontal="left" vertical="top" wrapText="1"/>
    </xf>
    <xf numFmtId="0" fontId="0" fillId="0" borderId="0" xfId="0" applyFont="1" applyFill="1" applyAlignment="1" applyProtection="1">
      <alignment vertical="top"/>
    </xf>
    <xf numFmtId="0" fontId="1" fillId="2" borderId="34" xfId="0" applyFont="1" applyFill="1" applyBorder="1" applyAlignment="1" applyProtection="1">
      <alignment horizontal="center" vertical="center" wrapText="1"/>
    </xf>
    <xf numFmtId="0" fontId="1" fillId="7" borderId="34" xfId="0" applyFont="1" applyFill="1" applyBorder="1" applyAlignment="1" applyProtection="1">
      <alignment horizontal="center" vertical="center" wrapText="1"/>
    </xf>
    <xf numFmtId="0" fontId="1" fillId="6" borderId="34" xfId="0" applyFont="1" applyFill="1" applyBorder="1" applyAlignment="1" applyProtection="1">
      <alignment horizontal="center" vertical="center" wrapText="1"/>
    </xf>
    <xf numFmtId="0" fontId="1" fillId="8" borderId="34" xfId="0" applyFont="1" applyFill="1" applyBorder="1" applyAlignment="1" applyProtection="1">
      <alignment horizontal="center" vertical="center" wrapText="1"/>
    </xf>
    <xf numFmtId="0" fontId="1" fillId="9" borderId="34" xfId="0" applyFont="1" applyFill="1" applyBorder="1" applyAlignment="1" applyProtection="1">
      <alignment horizontal="center" vertical="center" wrapText="1"/>
    </xf>
    <xf numFmtId="0" fontId="0" fillId="0" borderId="0" xfId="0" applyFont="1" applyFill="1" applyAlignment="1" applyProtection="1">
      <alignment horizontal="center" vertical="center" wrapText="1"/>
    </xf>
    <xf numFmtId="49" fontId="0" fillId="2" borderId="34" xfId="0" applyNumberFormat="1" applyFont="1" applyFill="1" applyBorder="1" applyAlignment="1" applyProtection="1">
      <alignment horizontal="left" vertical="top"/>
    </xf>
    <xf numFmtId="49" fontId="0" fillId="0" borderId="34" xfId="0" applyNumberFormat="1" applyFont="1" applyFill="1" applyBorder="1" applyAlignment="1" applyProtection="1">
      <alignment horizontal="left" vertical="top"/>
    </xf>
    <xf numFmtId="0" fontId="0" fillId="6" borderId="34" xfId="0" applyFont="1" applyFill="1" applyBorder="1" applyAlignment="1" applyProtection="1">
      <alignment horizontal="center" vertical="top"/>
    </xf>
    <xf numFmtId="0" fontId="0" fillId="8" borderId="34" xfId="0" applyFont="1" applyFill="1" applyBorder="1" applyAlignment="1" applyProtection="1">
      <alignment horizontal="center" vertical="top"/>
    </xf>
    <xf numFmtId="0" fontId="0" fillId="0" borderId="34" xfId="0" applyFont="1" applyFill="1" applyBorder="1" applyAlignment="1" applyProtection="1">
      <alignment horizontal="left" vertical="top"/>
    </xf>
    <xf numFmtId="0" fontId="0" fillId="9" borderId="34" xfId="0" applyFont="1" applyFill="1" applyBorder="1" applyAlignment="1" applyProtection="1">
      <alignment horizontal="left" vertical="top" wrapText="1"/>
    </xf>
    <xf numFmtId="165" fontId="0" fillId="0" borderId="34" xfId="0" applyNumberFormat="1" applyFont="1" applyFill="1" applyBorder="1" applyAlignment="1" applyProtection="1">
      <alignment horizontal="left" vertical="top"/>
    </xf>
    <xf numFmtId="0" fontId="24" fillId="8" borderId="34" xfId="0" applyFont="1" applyFill="1" applyBorder="1" applyAlignment="1" applyProtection="1">
      <alignment horizontal="center" vertical="top"/>
    </xf>
    <xf numFmtId="0" fontId="24" fillId="0" borderId="34" xfId="0" applyFont="1" applyFill="1" applyBorder="1" applyAlignment="1" applyProtection="1">
      <alignment horizontal="left" vertical="top"/>
    </xf>
    <xf numFmtId="0" fontId="24" fillId="9" borderId="34" xfId="0" applyFont="1" applyFill="1" applyBorder="1" applyAlignment="1" applyProtection="1">
      <alignment horizontal="left" vertical="top" wrapText="1"/>
    </xf>
    <xf numFmtId="165" fontId="25" fillId="0" borderId="34" xfId="0" applyNumberFormat="1" applyFont="1" applyFill="1" applyBorder="1" applyAlignment="1" applyProtection="1">
      <alignment horizontal="left" vertical="top"/>
    </xf>
    <xf numFmtId="0" fontId="1" fillId="2" borderId="55" xfId="0" applyFont="1" applyFill="1" applyBorder="1" applyAlignment="1" applyProtection="1">
      <alignment horizontal="center" vertical="top"/>
    </xf>
    <xf numFmtId="164" fontId="9" fillId="2" borderId="5" xfId="0" applyNumberFormat="1" applyFont="1" applyFill="1" applyBorder="1" applyAlignment="1" applyProtection="1">
      <alignment horizontal="right"/>
      <protection locked="0"/>
    </xf>
    <xf numFmtId="164" fontId="9" fillId="2" borderId="67" xfId="0" applyNumberFormat="1" applyFont="1" applyFill="1" applyBorder="1" applyAlignment="1" applyProtection="1">
      <alignment horizontal="right"/>
      <protection locked="0"/>
    </xf>
    <xf numFmtId="164" fontId="9" fillId="2" borderId="38" xfId="0" applyNumberFormat="1" applyFont="1" applyFill="1" applyBorder="1" applyAlignment="1" applyProtection="1">
      <alignment horizontal="right"/>
      <protection locked="0"/>
    </xf>
    <xf numFmtId="164" fontId="9" fillId="2" borderId="70" xfId="0" applyNumberFormat="1" applyFont="1" applyFill="1" applyBorder="1" applyAlignment="1" applyProtection="1">
      <alignment horizontal="right"/>
      <protection locked="0"/>
    </xf>
    <xf numFmtId="164" fontId="9" fillId="2" borderId="72" xfId="0" applyNumberFormat="1" applyFont="1" applyFill="1" applyBorder="1" applyAlignment="1" applyProtection="1">
      <alignment horizontal="right"/>
      <protection locked="0"/>
    </xf>
    <xf numFmtId="164" fontId="9" fillId="2" borderId="73" xfId="0" applyNumberFormat="1" applyFont="1" applyFill="1" applyBorder="1" applyAlignment="1" applyProtection="1">
      <alignment horizontal="right"/>
      <protection locked="0"/>
    </xf>
    <xf numFmtId="0" fontId="9" fillId="2" borderId="54" xfId="0" applyFont="1" applyFill="1" applyBorder="1" applyAlignment="1" applyProtection="1">
      <alignment horizontal="center"/>
      <protection locked="0"/>
    </xf>
    <xf numFmtId="0" fontId="9" fillId="0" borderId="0" xfId="0" applyFont="1" applyFill="1" applyAlignment="1" applyProtection="1">
      <alignment vertical="top"/>
    </xf>
    <xf numFmtId="0" fontId="3" fillId="0" borderId="0" xfId="1" applyFill="1" applyBorder="1" applyAlignment="1" applyProtection="1">
      <alignment horizontal="center" vertical="center"/>
    </xf>
    <xf numFmtId="0" fontId="9" fillId="0" borderId="0" xfId="0" applyFont="1" applyFill="1" applyProtection="1"/>
    <xf numFmtId="0" fontId="9" fillId="0" borderId="0" xfId="0" applyFont="1" applyAlignment="1" applyProtection="1">
      <alignment vertical="top"/>
    </xf>
    <xf numFmtId="0" fontId="9" fillId="0" borderId="0" xfId="0" applyFont="1" applyAlignment="1" applyProtection="1">
      <alignment wrapText="1"/>
    </xf>
    <xf numFmtId="0" fontId="28" fillId="0" borderId="0" xfId="1" applyFont="1" applyAlignment="1" applyProtection="1">
      <alignment horizontal="left" indent="5"/>
    </xf>
    <xf numFmtId="0" fontId="4" fillId="0" borderId="0" xfId="0" applyFont="1" applyAlignment="1" applyProtection="1">
      <alignment wrapText="1"/>
    </xf>
    <xf numFmtId="0" fontId="4" fillId="0" borderId="0" xfId="0" applyFont="1" applyProtection="1"/>
    <xf numFmtId="0" fontId="9" fillId="0" borderId="63" xfId="0" applyFont="1" applyBorder="1" applyProtection="1"/>
    <xf numFmtId="0" fontId="12" fillId="2" borderId="64" xfId="0" applyFont="1" applyFill="1" applyBorder="1" applyAlignment="1" applyProtection="1">
      <alignment horizontal="center" wrapText="1"/>
    </xf>
    <xf numFmtId="0" fontId="12" fillId="2" borderId="65" xfId="0" applyFont="1" applyFill="1" applyBorder="1" applyAlignment="1" applyProtection="1">
      <alignment horizontal="center" wrapText="1"/>
    </xf>
    <xf numFmtId="0" fontId="12" fillId="0" borderId="66" xfId="0" applyFont="1" applyBorder="1" applyAlignment="1" applyProtection="1">
      <alignment horizontal="right"/>
    </xf>
    <xf numFmtId="0" fontId="12" fillId="0" borderId="68" xfId="0" applyFont="1" applyBorder="1" applyAlignment="1" applyProtection="1">
      <alignment horizontal="right"/>
    </xf>
    <xf numFmtId="0" fontId="12" fillId="0" borderId="69" xfId="0" applyFont="1" applyBorder="1" applyAlignment="1" applyProtection="1">
      <alignment horizontal="right"/>
    </xf>
    <xf numFmtId="0" fontId="9" fillId="0" borderId="0" xfId="0" applyFont="1" applyAlignment="1" applyProtection="1">
      <alignment horizontal="center"/>
    </xf>
    <xf numFmtId="0" fontId="12" fillId="0" borderId="71" xfId="0" applyFont="1" applyBorder="1" applyAlignment="1" applyProtection="1">
      <alignment horizontal="right"/>
    </xf>
    <xf numFmtId="0" fontId="12" fillId="0" borderId="0" xfId="0" applyFont="1" applyFill="1" applyAlignment="1" applyProtection="1">
      <alignment horizontal="center" wrapText="1"/>
    </xf>
    <xf numFmtId="0" fontId="29" fillId="0" borderId="0" xfId="1" applyFont="1" applyFill="1" applyBorder="1" applyAlignment="1">
      <alignment horizontal="center" vertical="center"/>
    </xf>
    <xf numFmtId="0" fontId="3" fillId="0" borderId="0" xfId="1" applyFill="1" applyBorder="1" applyAlignment="1" applyProtection="1">
      <alignment horizontal="center" vertical="center"/>
    </xf>
    <xf numFmtId="0" fontId="0" fillId="0" borderId="10"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43" xfId="0" applyFont="1" applyBorder="1" applyAlignment="1" applyProtection="1">
      <alignment horizontal="center" vertical="center" wrapText="1"/>
    </xf>
    <xf numFmtId="0" fontId="0" fillId="0" borderId="47" xfId="0" applyFont="1" applyBorder="1" applyAlignment="1" applyProtection="1">
      <alignment horizontal="center" vertical="center" wrapText="1"/>
    </xf>
    <xf numFmtId="0" fontId="3" fillId="0" borderId="0" xfId="1" applyFill="1" applyBorder="1" applyAlignment="1">
      <alignment horizontal="center" vertical="center"/>
    </xf>
  </cellXfs>
  <cellStyles count="19">
    <cellStyle name="Comma 2" xfId="2"/>
    <cellStyle name="Hyperlink" xfId="1" builtinId="8"/>
    <cellStyle name="Normal" xfId="0" builtinId="0"/>
    <cellStyle name="Normal 2" xfId="3"/>
    <cellStyle name="Normal 2 2" xfId="4"/>
    <cellStyle name="Normal 2 3" xfId="5"/>
    <cellStyle name="Normal 3" xfId="6"/>
    <cellStyle name="Normal 4" xfId="7"/>
    <cellStyle name="Normal 5" xfId="8"/>
    <cellStyle name="Normal 5 2" xfId="9"/>
    <cellStyle name="Normal 5 2 2" xfId="10"/>
    <cellStyle name="Normal 6" xfId="11"/>
    <cellStyle name="Normal 6 2" xfId="12"/>
    <cellStyle name="Normal 7" xfId="13"/>
    <cellStyle name="Normal 7 2" xfId="14"/>
    <cellStyle name="Note 2" xfId="15"/>
    <cellStyle name="Note 3" xfId="16"/>
    <cellStyle name="Note 4" xfId="17"/>
    <cellStyle name="Percent 2" xfId="18"/>
  </cellStyles>
  <dxfs count="0"/>
  <tableStyles count="0" defaultTableStyle="TableStyleMedium2" defaultPivotStyle="PivotStyleLight16"/>
  <colors>
    <mruColors>
      <color rgb="FF0000FF"/>
      <color rgb="FF00CCFF"/>
      <color rgb="FF00FF00"/>
      <color rgb="FF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7366980</xdr:colOff>
      <xdr:row>10</xdr:row>
      <xdr:rowOff>26670</xdr:rowOff>
    </xdr:from>
    <xdr:to>
      <xdr:col>4</xdr:col>
      <xdr:colOff>753453</xdr:colOff>
      <xdr:row>12</xdr:row>
      <xdr:rowOff>180975</xdr:rowOff>
    </xdr:to>
    <xdr:grpSp>
      <xdr:nvGrpSpPr>
        <xdr:cNvPr id="3" name="Group 2"/>
        <xdr:cNvGrpSpPr/>
      </xdr:nvGrpSpPr>
      <xdr:grpSpPr>
        <a:xfrm>
          <a:off x="7728930" y="2084070"/>
          <a:ext cx="1349373" cy="649605"/>
          <a:chOff x="7747980" y="2750820"/>
          <a:chExt cx="1349373" cy="649605"/>
        </a:xfrm>
      </xdr:grpSpPr>
      <xdr:sp macro="" textlink="">
        <xdr:nvSpPr>
          <xdr:cNvPr id="9" name="Right Arrow 8"/>
          <xdr:cNvSpPr/>
        </xdr:nvSpPr>
        <xdr:spPr>
          <a:xfrm>
            <a:off x="7772400" y="2750820"/>
            <a:ext cx="1324953" cy="649605"/>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0" name="Text Box 2"/>
          <xdr:cNvSpPr txBox="1">
            <a:spLocks noChangeArrowheads="1"/>
          </xdr:cNvSpPr>
        </xdr:nvSpPr>
        <xdr:spPr bwMode="auto">
          <a:xfrm>
            <a:off x="7747980" y="2908510"/>
            <a:ext cx="1300770" cy="339516"/>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15000"/>
              </a:lnSpc>
              <a:spcBef>
                <a:spcPts val="300"/>
              </a:spcBef>
              <a:spcAft>
                <a:spcPts val="300"/>
              </a:spcAft>
            </a:pPr>
            <a:r>
              <a:rPr lang="en-US" sz="1300" b="1">
                <a:effectLst/>
                <a:latin typeface="Calibri"/>
                <a:ea typeface="Calibri"/>
                <a:cs typeface="Times New Roman"/>
              </a:rPr>
              <a:t>PAYMENT GRID</a:t>
            </a:r>
            <a:endParaRPr lang="en-US" sz="1300">
              <a:effectLst/>
              <a:latin typeface="Calibri"/>
              <a:ea typeface="Calibri"/>
              <a:cs typeface="Times New Roman"/>
            </a:endParaRPr>
          </a:p>
        </xdr:txBody>
      </xdr:sp>
    </xdr:grpSp>
    <xdr:clientData/>
  </xdr:twoCellAnchor>
  <xdr:twoCellAnchor editAs="oneCell">
    <xdr:from>
      <xdr:col>2</xdr:col>
      <xdr:colOff>76200</xdr:colOff>
      <xdr:row>12</xdr:row>
      <xdr:rowOff>66675</xdr:rowOff>
    </xdr:from>
    <xdr:to>
      <xdr:col>2</xdr:col>
      <xdr:colOff>7276200</xdr:colOff>
      <xdr:row>37</xdr:row>
      <xdr:rowOff>180329</xdr:rowOff>
    </xdr:to>
    <xdr:pic>
      <xdr:nvPicPr>
        <xdr:cNvPr id="2" name="Picture 1"/>
        <xdr:cNvPicPr>
          <a:picLocks noChangeAspect="1"/>
        </xdr:cNvPicPr>
      </xdr:nvPicPr>
      <xdr:blipFill>
        <a:blip xmlns:r="http://schemas.openxmlformats.org/officeDocument/2006/relationships" r:embed="rId1"/>
        <a:stretch>
          <a:fillRect/>
        </a:stretch>
      </xdr:blipFill>
      <xdr:spPr>
        <a:xfrm>
          <a:off x="438150" y="2847975"/>
          <a:ext cx="7200000" cy="5171429"/>
        </a:xfrm>
        <a:prstGeom prst="rect">
          <a:avLst/>
        </a:prstGeom>
      </xdr:spPr>
    </xdr:pic>
    <xdr:clientData/>
  </xdr:twoCellAnchor>
  <xdr:twoCellAnchor>
    <xdr:from>
      <xdr:col>2</xdr:col>
      <xdr:colOff>7429500</xdr:colOff>
      <xdr:row>34</xdr:row>
      <xdr:rowOff>66675</xdr:rowOff>
    </xdr:from>
    <xdr:to>
      <xdr:col>4</xdr:col>
      <xdr:colOff>835023</xdr:colOff>
      <xdr:row>36</xdr:row>
      <xdr:rowOff>152400</xdr:rowOff>
    </xdr:to>
    <xdr:grpSp>
      <xdr:nvGrpSpPr>
        <xdr:cNvPr id="4" name="Group 3"/>
        <xdr:cNvGrpSpPr/>
      </xdr:nvGrpSpPr>
      <xdr:grpSpPr>
        <a:xfrm>
          <a:off x="7791450" y="7038975"/>
          <a:ext cx="1368423" cy="514350"/>
          <a:chOff x="7791450" y="7200900"/>
          <a:chExt cx="1368423" cy="514350"/>
        </a:xfrm>
      </xdr:grpSpPr>
      <xdr:sp macro="" textlink="">
        <xdr:nvSpPr>
          <xdr:cNvPr id="12" name="Right Arrow 11"/>
          <xdr:cNvSpPr/>
        </xdr:nvSpPr>
        <xdr:spPr>
          <a:xfrm>
            <a:off x="7834920" y="7200900"/>
            <a:ext cx="1324953" cy="51435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 name="Text Box 2"/>
          <xdr:cNvSpPr txBox="1">
            <a:spLocks noChangeArrowheads="1"/>
          </xdr:cNvSpPr>
        </xdr:nvSpPr>
        <xdr:spPr bwMode="auto">
          <a:xfrm>
            <a:off x="7791450" y="7281459"/>
            <a:ext cx="1300770" cy="300441"/>
          </a:xfrm>
          <a:prstGeom prst="rect">
            <a:avLst/>
          </a:prstGeom>
          <a:noFill/>
          <a:ln w="9525">
            <a:noFill/>
            <a:miter lim="800000"/>
            <a:headEnd/>
            <a:tailEnd/>
          </a:ln>
        </xdr:spPr>
        <xdr:txBody>
          <a:bodyPr rot="0" vert="horz" wrap="square" lIns="91440" tIns="109728" rIns="91440" bIns="45720" anchor="ctr" anchorCtr="0">
            <a:noAutofit/>
          </a:bodyPr>
          <a:lstStyle/>
          <a:p>
            <a:pPr marL="0" marR="0" algn="ctr">
              <a:lnSpc>
                <a:spcPct val="115000"/>
              </a:lnSpc>
              <a:spcBef>
                <a:spcPts val="300"/>
              </a:spcBef>
              <a:spcAft>
                <a:spcPts val="300"/>
              </a:spcAft>
            </a:pPr>
            <a:r>
              <a:rPr lang="en-US" sz="1300" b="1">
                <a:effectLst/>
                <a:latin typeface="Calibri"/>
                <a:ea typeface="Calibri"/>
                <a:cs typeface="Times New Roman"/>
              </a:rPr>
              <a:t>GCPI Locality</a:t>
            </a:r>
            <a:endParaRPr lang="en-US" sz="1300">
              <a:effectLst/>
              <a:latin typeface="Calibri"/>
              <a:ea typeface="Calibri"/>
              <a:cs typeface="Times New Roman"/>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100</xdr:row>
      <xdr:rowOff>106680</xdr:rowOff>
    </xdr:from>
    <xdr:to>
      <xdr:col>9</xdr:col>
      <xdr:colOff>0</xdr:colOff>
      <xdr:row>112</xdr:row>
      <xdr:rowOff>0</xdr:rowOff>
    </xdr:to>
    <xdr:sp macro="" textlink="">
      <xdr:nvSpPr>
        <xdr:cNvPr id="2" name="TextBox 1"/>
        <xdr:cNvSpPr txBox="1"/>
      </xdr:nvSpPr>
      <xdr:spPr>
        <a:xfrm>
          <a:off x="428625" y="22499955"/>
          <a:ext cx="6153150" cy="1588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mn-lt"/>
              <a:ea typeface="+mn-ea"/>
              <a:cs typeface="+mn-cs"/>
            </a:rPr>
            <a:t>2015 GPCIs  reflect</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the second year of the two year update transition.</a:t>
          </a:r>
          <a:endParaRPr lang="en-US" sz="1000">
            <a:effectLst/>
          </a:endParaRPr>
        </a:p>
        <a:p>
          <a:r>
            <a:rPr lang="en-US" sz="10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000">
              <a:effectLst/>
            </a:rPr>
            <a:t>*</a:t>
          </a:r>
          <a:r>
            <a:rPr lang="en-US" sz="1000" baseline="0">
              <a:effectLst/>
            </a:rPr>
            <a:t> January 1, 2015 </a:t>
          </a:r>
          <a:r>
            <a:rPr lang="en-US" sz="1000">
              <a:effectLst/>
            </a:rPr>
            <a:t>through  March 31, 2015, the Work GPCIs reflect</a:t>
          </a:r>
          <a:r>
            <a:rPr lang="en-US" sz="1000" baseline="0">
              <a:effectLst/>
            </a:rPr>
            <a:t> </a:t>
          </a:r>
          <a:r>
            <a:rPr lang="en-US" sz="1000">
              <a:effectLst/>
            </a:rPr>
            <a:t>a 1.0 floor as required by the Protecting Access to Medicare Act (PAMA) of 2014.</a:t>
          </a: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 Work GPCI reflects a 1.5 floor for Alaska established by the MIPPA.</a:t>
          </a:r>
          <a:endParaRPr lang="en-US" sz="1000">
            <a:effectLst/>
          </a:endParaRPr>
        </a:p>
        <a:p>
          <a:r>
            <a:rPr lang="en-US" sz="1000">
              <a:solidFill>
                <a:schemeClr val="dk1"/>
              </a:solidFill>
              <a:effectLst/>
              <a:latin typeface="+mn-lt"/>
              <a:ea typeface="+mn-ea"/>
              <a:cs typeface="+mn-cs"/>
            </a:rPr>
            <a:t> </a:t>
          </a:r>
          <a:endParaRPr lang="en-US" sz="1000">
            <a:effectLst/>
          </a:endParaRPr>
        </a:p>
        <a:p>
          <a:r>
            <a:rPr lang="en-US" sz="1000">
              <a:solidFill>
                <a:schemeClr val="dk1"/>
              </a:solidFill>
              <a:effectLst/>
              <a:latin typeface="+mn-lt"/>
              <a:ea typeface="+mn-ea"/>
              <a:cs typeface="+mn-cs"/>
            </a:rPr>
            <a:t>*** PE GPCI reflects a 1.0 floor for frontier states established by the ACA.</a:t>
          </a:r>
        </a:p>
        <a:p>
          <a:endParaRPr lang="en-US" sz="1000">
            <a:latin typeface="Times New Roman" pitchFamily="18" charset="0"/>
            <a:cs typeface="Times New Roman" pitchFamily="18" charset="0"/>
          </a:endParaRPr>
        </a:p>
      </xdr:txBody>
    </xdr:sp>
    <xdr:clientData/>
  </xdr:twoCellAnchor>
  <xdr:twoCellAnchor editAs="oneCell">
    <xdr:from>
      <xdr:col>1</xdr:col>
      <xdr:colOff>0</xdr:colOff>
      <xdr:row>2</xdr:row>
      <xdr:rowOff>0</xdr:rowOff>
    </xdr:from>
    <xdr:to>
      <xdr:col>9</xdr:col>
      <xdr:colOff>437211</xdr:colOff>
      <xdr:row>5</xdr:row>
      <xdr:rowOff>37807</xdr:rowOff>
    </xdr:to>
    <xdr:pic>
      <xdr:nvPicPr>
        <xdr:cNvPr id="8" name="Picture 7"/>
        <xdr:cNvPicPr>
          <a:picLocks noChangeAspect="1"/>
        </xdr:cNvPicPr>
      </xdr:nvPicPr>
      <xdr:blipFill>
        <a:blip xmlns:r="http://schemas.openxmlformats.org/officeDocument/2006/relationships" r:embed="rId1"/>
        <a:stretch>
          <a:fillRect/>
        </a:stretch>
      </xdr:blipFill>
      <xdr:spPr>
        <a:xfrm>
          <a:off x="180975" y="190500"/>
          <a:ext cx="7514286" cy="2342857"/>
        </a:xfrm>
        <a:prstGeom prst="rect">
          <a:avLst/>
        </a:prstGeom>
      </xdr:spPr>
    </xdr:pic>
    <xdr:clientData/>
  </xdr:twoCellAnchor>
  <xdr:twoCellAnchor>
    <xdr:from>
      <xdr:col>10</xdr:col>
      <xdr:colOff>123825</xdr:colOff>
      <xdr:row>2</xdr:row>
      <xdr:rowOff>1817370</xdr:rowOff>
    </xdr:from>
    <xdr:to>
      <xdr:col>11</xdr:col>
      <xdr:colOff>644525</xdr:colOff>
      <xdr:row>5</xdr:row>
      <xdr:rowOff>0</xdr:rowOff>
    </xdr:to>
    <xdr:sp macro="" textlink="">
      <xdr:nvSpPr>
        <xdr:cNvPr id="11" name="Right Arrow 10"/>
        <xdr:cNvSpPr/>
      </xdr:nvSpPr>
      <xdr:spPr>
        <a:xfrm>
          <a:off x="7829550" y="2388870"/>
          <a:ext cx="768350" cy="630555"/>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10</xdr:row>
      <xdr:rowOff>0</xdr:rowOff>
    </xdr:from>
    <xdr:to>
      <xdr:col>9</xdr:col>
      <xdr:colOff>712787</xdr:colOff>
      <xdr:row>15</xdr:row>
      <xdr:rowOff>0</xdr:rowOff>
    </xdr:to>
    <xdr:sp macro="" textlink="">
      <xdr:nvSpPr>
        <xdr:cNvPr id="2" name="TextBox 1"/>
        <xdr:cNvSpPr txBox="1"/>
      </xdr:nvSpPr>
      <xdr:spPr>
        <a:xfrm>
          <a:off x="571500" y="5921375"/>
          <a:ext cx="5999162"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*Per MACRA. CF updated 0.5% to 35.9335 July 1 - Dec 31, 2015.  Beginning Jan 1, 2016 CF there will be an annual CF update</a:t>
          </a:r>
          <a:r>
            <a:rPr lang="en-US" sz="1100" b="1" baseline="0">
              <a:solidFill>
                <a:schemeClr val="dk1"/>
              </a:solidFill>
              <a:effectLst/>
              <a:latin typeface="+mn-lt"/>
              <a:ea typeface="+mn-ea"/>
              <a:cs typeface="+mn-cs"/>
            </a:rPr>
            <a:t> of 0.5% thru 2019.  </a:t>
          </a:r>
        </a:p>
        <a:p>
          <a:pPr marL="0" marR="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#See </a:t>
          </a:r>
          <a:r>
            <a:rPr lang="en-US" sz="1100" b="1" i="1" baseline="0">
              <a:solidFill>
                <a:srgbClr val="FF0000"/>
              </a:solidFill>
              <a:effectLst/>
              <a:latin typeface="+mn-lt"/>
              <a:ea typeface="+mn-ea"/>
              <a:cs typeface="+mn-cs"/>
            </a:rPr>
            <a:t>Tab 1-Overview </a:t>
          </a:r>
          <a:r>
            <a:rPr lang="en-US" sz="1100" b="1" baseline="0">
              <a:solidFill>
                <a:schemeClr val="dk1"/>
              </a:solidFill>
              <a:effectLst/>
              <a:latin typeface="+mn-lt"/>
              <a:ea typeface="+mn-ea"/>
              <a:cs typeface="+mn-cs"/>
            </a:rPr>
            <a:t>for explanation </a:t>
          </a:r>
          <a:endParaRPr lang="en-US" sz="1100" b="1">
            <a:solidFill>
              <a:schemeClr val="dk1"/>
            </a:solidFill>
            <a:effectLst/>
            <a:latin typeface="+mn-lt"/>
            <a:ea typeface="+mn-ea"/>
            <a:cs typeface="+mn-cs"/>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15</xdr:col>
      <xdr:colOff>628650</xdr:colOff>
      <xdr:row>3</xdr:row>
      <xdr:rowOff>731520</xdr:rowOff>
    </xdr:to>
    <xdr:sp macro="" textlink="">
      <xdr:nvSpPr>
        <xdr:cNvPr id="2" name="TextBox 1"/>
        <xdr:cNvSpPr txBox="1"/>
      </xdr:nvSpPr>
      <xdr:spPr>
        <a:xfrm>
          <a:off x="180975" y="190500"/>
          <a:ext cx="11925300" cy="731520"/>
        </a:xfrm>
        <a:prstGeom prst="rect">
          <a:avLst/>
        </a:prstGeom>
        <a:ln w="571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lstStyle/>
        <a:p>
          <a:r>
            <a:rPr lang="en-US" sz="1100" b="1" i="0" u="sng" baseline="0">
              <a:solidFill>
                <a:srgbClr val="FF0000"/>
              </a:solidFill>
              <a:latin typeface="+mn-lt"/>
            </a:rPr>
            <a:t>Instructions</a:t>
          </a:r>
          <a:r>
            <a:rPr lang="en-US" sz="1100" b="1" i="0" baseline="0">
              <a:solidFill>
                <a:srgbClr val="FF0000"/>
              </a:solidFill>
              <a:latin typeface="+mn-lt"/>
            </a:rPr>
            <a:t>:</a:t>
          </a:r>
          <a:r>
            <a:rPr lang="en-US" sz="1100" i="0" baseline="0">
              <a:solidFill>
                <a:srgbClr val="FF0000"/>
              </a:solidFill>
              <a:latin typeface="+mn-lt"/>
            </a:rPr>
            <a:t>   </a:t>
          </a:r>
          <a:r>
            <a:rPr lang="en-US" sz="1100">
              <a:solidFill>
                <a:schemeClr val="dk1"/>
              </a:solidFill>
              <a:effectLst/>
              <a:latin typeface="+mn-lt"/>
              <a:ea typeface="+mn-ea"/>
              <a:cs typeface="+mn-cs"/>
            </a:rPr>
            <a:t>First review the information about this tab on </a:t>
          </a:r>
          <a:r>
            <a:rPr lang="en-US" sz="1100" b="1" i="1">
              <a:solidFill>
                <a:srgbClr val="FF0000"/>
              </a:solidFill>
              <a:effectLst/>
              <a:latin typeface="+mn-lt"/>
              <a:ea typeface="+mn-ea"/>
              <a:cs typeface="+mn-cs"/>
            </a:rPr>
            <a:t>Tab 1-Overview</a:t>
          </a:r>
          <a:r>
            <a:rPr lang="en-US" sz="1100">
              <a:solidFill>
                <a:schemeClr val="dk1"/>
              </a:solidFill>
              <a:effectLst/>
              <a:latin typeface="+mn-lt"/>
              <a:ea typeface="+mn-ea"/>
              <a:cs typeface="+mn-cs"/>
            </a:rPr>
            <a:t>.   From the provider's panel of Medicare FFS patients, estimate the number of eligible patients that might be eligible for CCM services, and then consider the approximate number of calendar months of anticipated eligibility for CCM services.  Estimates for Non-Facility SoS are entered in the yellow row; Facility SoS in the green row.  The  number of</a:t>
          </a:r>
          <a:r>
            <a:rPr lang="en-US" sz="1100" baseline="0">
              <a:solidFill>
                <a:schemeClr val="dk1"/>
              </a:solidFill>
              <a:effectLst/>
              <a:latin typeface="+mn-lt"/>
              <a:ea typeface="+mn-ea"/>
              <a:cs typeface="+mn-cs"/>
            </a:rPr>
            <a:t> Total Months will be u</a:t>
          </a:r>
          <a:r>
            <a:rPr lang="en-US" sz="1100">
              <a:solidFill>
                <a:schemeClr val="dk1"/>
              </a:solidFill>
              <a:effectLst/>
              <a:latin typeface="+mn-lt"/>
              <a:ea typeface="+mn-ea"/>
              <a:cs typeface="+mn-cs"/>
            </a:rPr>
            <a:t>sed for revenue calculations in Tabs 7 &amp; 8.  </a:t>
          </a:r>
        </a:p>
        <a:p>
          <a:pPr algn="l"/>
          <a:endParaRPr lang="en-US" sz="1100" i="1" baseline="0">
            <a:solidFill>
              <a:sysClr val="windowText" lastClr="000000"/>
            </a:solidFill>
            <a:latin typeface="+mn-l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CKUP04/REGULATIONS/Reg%20CY%202011%20NPRM/GPCI/Impacts/GPCI-Tables-052610-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GAF by locality (NO ACA)"/>
      <sheetName val="2.GAF Impacts by Locality"/>
      <sheetName val="3.GPCIs 10, 11, 12 (ACA)"/>
      <sheetName val="4.Base Comparison (Orig 2010)"/>
      <sheetName val="Orig 2010 Add D (No 1.0 Flr)"/>
      <sheetName val="Revised 2010_3102_PPA "/>
      <sheetName val="2012 No PE Reduc"/>
      <sheetName val="2012 PE Reduced"/>
      <sheetName val="2012 BN OACT-No PE Red"/>
      <sheetName val="2012 BN OACT-PE Red"/>
      <sheetName val="2011 Transitional"/>
      <sheetName val="Sheet1"/>
    </sheetNames>
    <sheetDataSet>
      <sheetData sheetId="0"/>
      <sheetData sheetId="1"/>
      <sheetData sheetId="2"/>
      <sheetData sheetId="3"/>
      <sheetData sheetId="4"/>
      <sheetData sheetId="5"/>
      <sheetData sheetId="6"/>
      <sheetData sheetId="7"/>
      <sheetData sheetId="8">
        <row r="4">
          <cell r="K4">
            <v>0.99950000000000006</v>
          </cell>
        </row>
        <row r="5">
          <cell r="K5">
            <v>1</v>
          </cell>
        </row>
        <row r="6">
          <cell r="K6">
            <v>0.99750000000000005</v>
          </cell>
        </row>
      </sheetData>
      <sheetData sheetId="9">
        <row r="4">
          <cell r="K4">
            <v>0.99950000000000006</v>
          </cell>
        </row>
        <row r="5">
          <cell r="K5">
            <v>1</v>
          </cell>
        </row>
        <row r="6">
          <cell r="K6">
            <v>0.99750000000000005</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reativecommons.org/licenses/by-nc/4.0/"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reativecommons.org/licenses/by-nc/4.0/" TargetMode="External"/><Relationship Id="rId1" Type="http://schemas.openxmlformats.org/officeDocument/2006/relationships/hyperlink" Target="http://www.cms.gov/Outreach-and-Education/Medicare-Learning-Network-MLN/MLNProducts/MLN-Publications.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creativecommons.org/licenses/by-nc/4.0/" TargetMode="External"/><Relationship Id="rId1" Type="http://schemas.openxmlformats.org/officeDocument/2006/relationships/hyperlink" Target="http://creativecommons.org/licenses/by-nc/4.0/"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creativecommons.org/licenses/by-nc/4.0/" TargetMode="External"/><Relationship Id="rId1" Type="http://schemas.openxmlformats.org/officeDocument/2006/relationships/hyperlink" Target="http://www.cms.gov/apps/physician-fee-schedule/license-agreement.aspx" TargetMode="Externa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creativecommons.org/licenses/by-nc/4.0/" TargetMode="External"/><Relationship Id="rId1" Type="http://schemas.openxmlformats.org/officeDocument/2006/relationships/hyperlink" Target="http://creativecommons.org/licenses/by-nc/4.0/"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creativecommons.org/licenses/by-nc/4.0/" TargetMode="External"/><Relationship Id="rId1" Type="http://schemas.openxmlformats.org/officeDocument/2006/relationships/hyperlink" Target="http://creativecommons.org/licenses/by-nc/4.0/" TargetMode="External"/><Relationship Id="rId4"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creativecommons.org/licenses/by-nc/4.0/" TargetMode="External"/><Relationship Id="rId1" Type="http://schemas.openxmlformats.org/officeDocument/2006/relationships/hyperlink" Target="http://creativecommons.org/licenses/by-nc/4.0/"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creativecommons.org/licenses/by-nc/4.0/" TargetMode="External"/><Relationship Id="rId1" Type="http://schemas.openxmlformats.org/officeDocument/2006/relationships/hyperlink" Target="http://creativecommons.org/licenses/by-nc/4.0/"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creativecommons.org/licenses/by-nc/4.0/" TargetMode="External"/><Relationship Id="rId1" Type="http://schemas.openxmlformats.org/officeDocument/2006/relationships/hyperlink" Target="http://creativecommons.org/licenses/by-nc/4.0/"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5"/>
  <sheetViews>
    <sheetView showGridLines="0" showRowColHeaders="0" topLeftCell="C21" zoomScale="110" zoomScaleNormal="110" workbookViewId="0">
      <selection activeCell="D48" sqref="D48"/>
    </sheetView>
  </sheetViews>
  <sheetFormatPr defaultRowHeight="15.75" x14ac:dyDescent="0.25"/>
  <cols>
    <col min="1" max="1" width="3.42578125" style="21" customWidth="1"/>
    <col min="2" max="3" width="3.42578125" customWidth="1"/>
    <col min="4" max="4" width="164" style="27" customWidth="1"/>
    <col min="5" max="16384" width="9.140625" style="21"/>
  </cols>
  <sheetData>
    <row r="1" spans="2:4" s="95" customFormat="1" ht="18" customHeight="1" x14ac:dyDescent="0.25">
      <c r="B1" s="96"/>
      <c r="C1" s="96"/>
      <c r="D1" s="98" t="s">
        <v>406</v>
      </c>
    </row>
    <row r="3" spans="2:4" ht="63" x14ac:dyDescent="0.25">
      <c r="D3" s="70" t="s">
        <v>332</v>
      </c>
    </row>
    <row r="4" spans="2:4" x14ac:dyDescent="0.25">
      <c r="D4" s="70"/>
    </row>
    <row r="5" spans="2:4" ht="31.5" x14ac:dyDescent="0.25">
      <c r="D5" s="70" t="s">
        <v>348</v>
      </c>
    </row>
    <row r="6" spans="2:4" x14ac:dyDescent="0.25">
      <c r="D6" s="70"/>
    </row>
    <row r="7" spans="2:4" x14ac:dyDescent="0.25">
      <c r="D7" s="22" t="s">
        <v>349</v>
      </c>
    </row>
    <row r="8" spans="2:4" x14ac:dyDescent="0.25">
      <c r="D8" s="23"/>
    </row>
    <row r="9" spans="2:4" ht="47.25" x14ac:dyDescent="0.25">
      <c r="D9" s="22" t="s">
        <v>341</v>
      </c>
    </row>
    <row r="10" spans="2:4" ht="6.95" customHeight="1" x14ac:dyDescent="0.25">
      <c r="D10" s="22"/>
    </row>
    <row r="11" spans="2:4" ht="63" x14ac:dyDescent="0.25">
      <c r="D11" s="24" t="s">
        <v>347</v>
      </c>
    </row>
    <row r="12" spans="2:4" ht="6.95" customHeight="1" x14ac:dyDescent="0.25">
      <c r="D12" s="22"/>
    </row>
    <row r="13" spans="2:4" ht="31.5" x14ac:dyDescent="0.25">
      <c r="D13" s="24" t="s">
        <v>385</v>
      </c>
    </row>
    <row r="14" spans="2:4" ht="6.95" customHeight="1" x14ac:dyDescent="0.25">
      <c r="D14" s="22"/>
    </row>
    <row r="15" spans="2:4" ht="47.25" x14ac:dyDescent="0.25">
      <c r="D15" s="24" t="s">
        <v>400</v>
      </c>
    </row>
    <row r="16" spans="2:4" x14ac:dyDescent="0.25">
      <c r="D16" s="24"/>
    </row>
    <row r="17" spans="4:4" ht="31.5" x14ac:dyDescent="0.25">
      <c r="D17" s="70" t="s">
        <v>398</v>
      </c>
    </row>
    <row r="18" spans="4:4" ht="47.25" x14ac:dyDescent="0.25">
      <c r="D18" s="24" t="s">
        <v>401</v>
      </c>
    </row>
    <row r="19" spans="4:4" x14ac:dyDescent="0.25">
      <c r="D19" s="24"/>
    </row>
    <row r="20" spans="4:4" x14ac:dyDescent="0.25">
      <c r="D20" s="70" t="s">
        <v>402</v>
      </c>
    </row>
    <row r="21" spans="4:4" x14ac:dyDescent="0.25">
      <c r="D21" s="24"/>
    </row>
    <row r="22" spans="4:4" x14ac:dyDescent="0.25">
      <c r="D22" s="22" t="s">
        <v>403</v>
      </c>
    </row>
    <row r="23" spans="4:4" x14ac:dyDescent="0.25">
      <c r="D23" s="24" t="s">
        <v>346</v>
      </c>
    </row>
    <row r="24" spans="4:4" ht="31.5" x14ac:dyDescent="0.25">
      <c r="D24" s="24" t="s">
        <v>404</v>
      </c>
    </row>
    <row r="25" spans="4:4" x14ac:dyDescent="0.25">
      <c r="D25" s="24" t="s">
        <v>48</v>
      </c>
    </row>
    <row r="26" spans="4:4" x14ac:dyDescent="0.25">
      <c r="D26" s="24" t="s">
        <v>386</v>
      </c>
    </row>
    <row r="27" spans="4:4" x14ac:dyDescent="0.25">
      <c r="D27" s="90" t="s">
        <v>396</v>
      </c>
    </row>
    <row r="28" spans="4:4" x14ac:dyDescent="0.25">
      <c r="D28" s="90" t="s">
        <v>397</v>
      </c>
    </row>
    <row r="29" spans="4:4" x14ac:dyDescent="0.25">
      <c r="D29" s="24" t="s">
        <v>388</v>
      </c>
    </row>
    <row r="30" spans="4:4" x14ac:dyDescent="0.25">
      <c r="D30" s="90" t="s">
        <v>394</v>
      </c>
    </row>
    <row r="31" spans="4:4" x14ac:dyDescent="0.25">
      <c r="D31" s="90" t="s">
        <v>395</v>
      </c>
    </row>
    <row r="32" spans="4:4" x14ac:dyDescent="0.25">
      <c r="D32" s="24" t="s">
        <v>387</v>
      </c>
    </row>
    <row r="33" spans="4:4" x14ac:dyDescent="0.25">
      <c r="D33" s="24"/>
    </row>
    <row r="34" spans="4:4" ht="47.25" x14ac:dyDescent="0.25">
      <c r="D34" s="93" t="s">
        <v>405</v>
      </c>
    </row>
    <row r="35" spans="4:4" x14ac:dyDescent="0.25">
      <c r="D35" s="23"/>
    </row>
    <row r="36" spans="4:4" ht="110.25" x14ac:dyDescent="0.25">
      <c r="D36" s="23" t="s">
        <v>399</v>
      </c>
    </row>
    <row r="37" spans="4:4" x14ac:dyDescent="0.25">
      <c r="D37" s="23"/>
    </row>
    <row r="38" spans="4:4" x14ac:dyDescent="0.25">
      <c r="D38" s="23"/>
    </row>
    <row r="39" spans="4:4" x14ac:dyDescent="0.25">
      <c r="D39" s="23"/>
    </row>
    <row r="40" spans="4:4" x14ac:dyDescent="0.25">
      <c r="D40" s="22"/>
    </row>
    <row r="41" spans="4:4" ht="6.95" customHeight="1" x14ac:dyDescent="0.25">
      <c r="D41" s="22"/>
    </row>
    <row r="42" spans="4:4" x14ac:dyDescent="0.25">
      <c r="D42" s="24"/>
    </row>
    <row r="43" spans="4:4" ht="6.95" customHeight="1" x14ac:dyDescent="0.25">
      <c r="D43" s="22"/>
    </row>
    <row r="44" spans="4:4" x14ac:dyDescent="0.25">
      <c r="D44" s="24"/>
    </row>
    <row r="45" spans="4:4" ht="6.95" customHeight="1" x14ac:dyDescent="0.25">
      <c r="D45" s="22"/>
    </row>
    <row r="46" spans="4:4" x14ac:dyDescent="0.25">
      <c r="D46" s="24"/>
    </row>
    <row r="47" spans="4:4" x14ac:dyDescent="0.25">
      <c r="D47" s="24"/>
    </row>
    <row r="48" spans="4:4" x14ac:dyDescent="0.25">
      <c r="D48" s="22"/>
    </row>
    <row r="49" spans="4:4" x14ac:dyDescent="0.25">
      <c r="D49" s="22"/>
    </row>
    <row r="50" spans="4:4" x14ac:dyDescent="0.25">
      <c r="D50" s="22"/>
    </row>
    <row r="51" spans="4:4" x14ac:dyDescent="0.25">
      <c r="D51" s="22"/>
    </row>
    <row r="52" spans="4:4" x14ac:dyDescent="0.25">
      <c r="D52" s="22"/>
    </row>
    <row r="53" spans="4:4" x14ac:dyDescent="0.25">
      <c r="D53" s="22"/>
    </row>
    <row r="54" spans="4:4" x14ac:dyDescent="0.25">
      <c r="D54" s="22"/>
    </row>
    <row r="55" spans="4:4" x14ac:dyDescent="0.25">
      <c r="D55" s="22"/>
    </row>
    <row r="56" spans="4:4" x14ac:dyDescent="0.25">
      <c r="D56" s="22"/>
    </row>
    <row r="57" spans="4:4" x14ac:dyDescent="0.25">
      <c r="D57" s="22"/>
    </row>
    <row r="58" spans="4:4" x14ac:dyDescent="0.25">
      <c r="D58" s="22"/>
    </row>
    <row r="59" spans="4:4" x14ac:dyDescent="0.25">
      <c r="D59" s="22"/>
    </row>
    <row r="60" spans="4:4" x14ac:dyDescent="0.25">
      <c r="D60" s="22"/>
    </row>
    <row r="61" spans="4:4" x14ac:dyDescent="0.25">
      <c r="D61" s="22"/>
    </row>
    <row r="62" spans="4:4" x14ac:dyDescent="0.25">
      <c r="D62" s="22"/>
    </row>
    <row r="63" spans="4:4" x14ac:dyDescent="0.25">
      <c r="D63" s="22"/>
    </row>
    <row r="64" spans="4:4" x14ac:dyDescent="0.25">
      <c r="D64" s="22"/>
    </row>
    <row r="65" spans="4:4" x14ac:dyDescent="0.25">
      <c r="D65" s="22"/>
    </row>
    <row r="66" spans="4:4" x14ac:dyDescent="0.25">
      <c r="D66" s="22"/>
    </row>
    <row r="67" spans="4:4" x14ac:dyDescent="0.25">
      <c r="D67" s="22"/>
    </row>
    <row r="68" spans="4:4" x14ac:dyDescent="0.25">
      <c r="D68" s="20"/>
    </row>
    <row r="69" spans="4:4" x14ac:dyDescent="0.25">
      <c r="D69" s="24"/>
    </row>
    <row r="70" spans="4:4" x14ac:dyDescent="0.25">
      <c r="D70" s="24"/>
    </row>
    <row r="71" spans="4:4" x14ac:dyDescent="0.25">
      <c r="D71" s="24"/>
    </row>
    <row r="72" spans="4:4" x14ac:dyDescent="0.25">
      <c r="D72" s="24"/>
    </row>
    <row r="73" spans="4:4" x14ac:dyDescent="0.25">
      <c r="D73" s="24"/>
    </row>
    <row r="74" spans="4:4" x14ac:dyDescent="0.25">
      <c r="D74" s="24"/>
    </row>
    <row r="75" spans="4:4" x14ac:dyDescent="0.25">
      <c r="D75" s="24"/>
    </row>
    <row r="76" spans="4:4" x14ac:dyDescent="0.25">
      <c r="D76" s="22"/>
    </row>
    <row r="77" spans="4:4" x14ac:dyDescent="0.25">
      <c r="D77" s="25"/>
    </row>
    <row r="78" spans="4:4" x14ac:dyDescent="0.25">
      <c r="D78" s="25"/>
    </row>
    <row r="79" spans="4:4" x14ac:dyDescent="0.25">
      <c r="D79" s="25"/>
    </row>
    <row r="80" spans="4:4" x14ac:dyDescent="0.25">
      <c r="D80" s="22"/>
    </row>
    <row r="81" spans="4:4" x14ac:dyDescent="0.25">
      <c r="D81" s="22"/>
    </row>
    <row r="82" spans="4:4" x14ac:dyDescent="0.25">
      <c r="D82" s="26"/>
    </row>
    <row r="83" spans="4:4" x14ac:dyDescent="0.25">
      <c r="D83" s="26"/>
    </row>
    <row r="84" spans="4:4" x14ac:dyDescent="0.25">
      <c r="D84" s="24"/>
    </row>
    <row r="85" spans="4:4" x14ac:dyDescent="0.25">
      <c r="D85" s="20"/>
    </row>
  </sheetData>
  <sheetProtection password="CCEE" sheet="1" objects="1" scenarios="1"/>
  <hyperlinks>
    <hyperlink ref="D1" r:id="rId1"/>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11"/>
  <sheetViews>
    <sheetView showGridLines="0" showRowColHeaders="0" topLeftCell="B1" zoomScale="115" zoomScaleNormal="115" workbookViewId="0">
      <selection activeCell="B1" sqref="B1"/>
    </sheetView>
  </sheetViews>
  <sheetFormatPr defaultRowHeight="15.75" x14ac:dyDescent="0.25"/>
  <cols>
    <col min="1" max="2" width="3.7109375" style="21" customWidth="1"/>
    <col min="3" max="3" width="152.5703125" style="28" customWidth="1"/>
    <col min="4" max="16384" width="9.140625" style="21"/>
  </cols>
  <sheetData>
    <row r="1" spans="3:3" x14ac:dyDescent="0.25">
      <c r="C1" s="98" t="s">
        <v>406</v>
      </c>
    </row>
    <row r="2" spans="3:3" ht="21" customHeight="1" thickBot="1" x14ac:dyDescent="0.3"/>
    <row r="3" spans="3:3" s="42" customFormat="1" ht="63" x14ac:dyDescent="0.25">
      <c r="C3" s="43" t="s">
        <v>303</v>
      </c>
    </row>
    <row r="4" spans="3:3" ht="20.100000000000001" customHeight="1" thickBot="1" x14ac:dyDescent="0.3">
      <c r="C4" s="97" t="s">
        <v>64</v>
      </c>
    </row>
    <row r="5" spans="3:3" x14ac:dyDescent="0.25">
      <c r="C5" s="14"/>
    </row>
    <row r="6" spans="3:3" ht="16.5" thickBot="1" x14ac:dyDescent="0.3">
      <c r="C6" s="29"/>
    </row>
    <row r="7" spans="3:3" ht="48" thickBot="1" x14ac:dyDescent="0.3">
      <c r="C7" s="44" t="s">
        <v>54</v>
      </c>
    </row>
    <row r="8" spans="3:3" ht="16.5" thickBot="1" x14ac:dyDescent="0.3">
      <c r="C8" s="30"/>
    </row>
    <row r="9" spans="3:3" ht="142.5" thickBot="1" x14ac:dyDescent="0.3">
      <c r="C9" s="44" t="s">
        <v>302</v>
      </c>
    </row>
    <row r="10" spans="3:3" ht="16.5" thickBot="1" x14ac:dyDescent="0.3">
      <c r="C10" s="31"/>
    </row>
    <row r="11" spans="3:3" ht="63.75" thickBot="1" x14ac:dyDescent="0.3">
      <c r="C11" s="44" t="s">
        <v>53</v>
      </c>
    </row>
  </sheetData>
  <sheetProtection password="CCEE" sheet="1" objects="1" scenarios="1"/>
  <hyperlinks>
    <hyperlink ref="C4" r:id="rId1"/>
    <hyperlink ref="C1" r:id="rId2"/>
  </hyperlinks>
  <pageMargins left="0.7" right="0.7" top="0.75" bottom="0.75" header="0.3" footer="0.3"/>
  <pageSetup orientation="portrait" horizontalDpi="4294967293"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
  <sheetViews>
    <sheetView showGridLines="0" showRowColHeaders="0" topLeftCell="A6" zoomScale="150" zoomScaleNormal="150" workbookViewId="0">
      <selection activeCell="C18" sqref="C18"/>
    </sheetView>
  </sheetViews>
  <sheetFormatPr defaultRowHeight="15.95" customHeight="1" x14ac:dyDescent="0.25"/>
  <cols>
    <col min="1" max="1" width="3.85546875" style="21" customWidth="1"/>
    <col min="2" max="2" width="9.140625" style="27"/>
    <col min="3" max="3" width="55.7109375" style="58" customWidth="1"/>
    <col min="4" max="16384" width="9.140625" style="21"/>
  </cols>
  <sheetData>
    <row r="1" spans="2:7" ht="15.95" customHeight="1" x14ac:dyDescent="0.25">
      <c r="B1" s="184" t="s">
        <v>406</v>
      </c>
      <c r="C1" s="184"/>
      <c r="D1" s="184"/>
      <c r="E1" s="184"/>
      <c r="F1" s="184"/>
      <c r="G1" s="184"/>
    </row>
    <row r="3" spans="2:7" ht="15.75" x14ac:dyDescent="0.25">
      <c r="B3" s="62" t="s">
        <v>23</v>
      </c>
      <c r="C3" s="59" t="s">
        <v>24</v>
      </c>
    </row>
    <row r="4" spans="2:7" ht="15.75" x14ac:dyDescent="0.25">
      <c r="B4" s="63" t="s">
        <v>26</v>
      </c>
      <c r="C4" s="60" t="s">
        <v>27</v>
      </c>
    </row>
    <row r="5" spans="2:7" ht="15.75" x14ac:dyDescent="0.25">
      <c r="B5" s="63" t="s">
        <v>337</v>
      </c>
      <c r="C5" s="60" t="s">
        <v>338</v>
      </c>
    </row>
    <row r="6" spans="2:7" ht="15.75" x14ac:dyDescent="0.25">
      <c r="B6" s="63" t="s">
        <v>70</v>
      </c>
      <c r="C6" s="60" t="s">
        <v>71</v>
      </c>
    </row>
    <row r="7" spans="2:7" ht="15.75" x14ac:dyDescent="0.25">
      <c r="B7" s="63" t="s">
        <v>62</v>
      </c>
      <c r="C7" s="60" t="s">
        <v>63</v>
      </c>
    </row>
    <row r="8" spans="2:7" ht="15.75" x14ac:dyDescent="0.25">
      <c r="B8" s="63" t="s">
        <v>55</v>
      </c>
      <c r="C8" s="60" t="s">
        <v>56</v>
      </c>
    </row>
    <row r="9" spans="2:7" ht="15.75" x14ac:dyDescent="0.25">
      <c r="B9" s="63" t="s">
        <v>49</v>
      </c>
      <c r="C9" s="60" t="s">
        <v>50</v>
      </c>
    </row>
    <row r="10" spans="2:7" ht="15.75" x14ac:dyDescent="0.25">
      <c r="B10" s="63" t="s">
        <v>40</v>
      </c>
      <c r="C10" s="60" t="s">
        <v>41</v>
      </c>
    </row>
    <row r="11" spans="2:7" ht="15.75" x14ac:dyDescent="0.25">
      <c r="B11" s="63" t="s">
        <v>57</v>
      </c>
      <c r="C11" s="60" t="s">
        <v>58</v>
      </c>
    </row>
    <row r="12" spans="2:7" ht="15.75" x14ac:dyDescent="0.25">
      <c r="B12" s="63" t="s">
        <v>36</v>
      </c>
      <c r="C12" s="60" t="s">
        <v>37</v>
      </c>
    </row>
    <row r="13" spans="2:7" ht="15.75" x14ac:dyDescent="0.25">
      <c r="B13" s="63" t="s">
        <v>32</v>
      </c>
      <c r="C13" s="60" t="s">
        <v>33</v>
      </c>
    </row>
    <row r="14" spans="2:7" ht="15.75" x14ac:dyDescent="0.25">
      <c r="B14" s="63" t="s">
        <v>21</v>
      </c>
      <c r="C14" s="60" t="s">
        <v>22</v>
      </c>
    </row>
    <row r="15" spans="2:7" ht="15.75" x14ac:dyDescent="0.25">
      <c r="B15" s="63" t="s">
        <v>328</v>
      </c>
      <c r="C15" s="60" t="s">
        <v>327</v>
      </c>
    </row>
    <row r="16" spans="2:7" ht="15.75" x14ac:dyDescent="0.25">
      <c r="B16" s="63" t="s">
        <v>335</v>
      </c>
      <c r="C16" s="60" t="s">
        <v>336</v>
      </c>
    </row>
    <row r="17" spans="2:3" ht="15.75" x14ac:dyDescent="0.25">
      <c r="B17" s="63" t="s">
        <v>38</v>
      </c>
      <c r="C17" s="60" t="s">
        <v>39</v>
      </c>
    </row>
    <row r="18" spans="2:3" ht="15.75" x14ac:dyDescent="0.25">
      <c r="B18" s="63" t="s">
        <v>34</v>
      </c>
      <c r="C18" s="60" t="s">
        <v>35</v>
      </c>
    </row>
    <row r="19" spans="2:3" ht="15.75" x14ac:dyDescent="0.25">
      <c r="B19" s="63" t="s">
        <v>297</v>
      </c>
      <c r="C19" s="60" t="s">
        <v>298</v>
      </c>
    </row>
    <row r="20" spans="2:3" ht="15.75" x14ac:dyDescent="0.25">
      <c r="B20" s="63" t="s">
        <v>30</v>
      </c>
      <c r="C20" s="60" t="s">
        <v>31</v>
      </c>
    </row>
    <row r="21" spans="2:3" ht="15.75" x14ac:dyDescent="0.25">
      <c r="B21" s="63" t="s">
        <v>342</v>
      </c>
      <c r="C21" s="60" t="s">
        <v>343</v>
      </c>
    </row>
    <row r="22" spans="2:3" ht="15.75" x14ac:dyDescent="0.25">
      <c r="B22" s="63" t="s">
        <v>296</v>
      </c>
      <c r="C22" s="60" t="s">
        <v>299</v>
      </c>
    </row>
    <row r="23" spans="2:3" ht="15.75" x14ac:dyDescent="0.25">
      <c r="B23" s="63" t="s">
        <v>42</v>
      </c>
      <c r="C23" s="60" t="s">
        <v>43</v>
      </c>
    </row>
    <row r="24" spans="2:3" ht="15.75" x14ac:dyDescent="0.25">
      <c r="B24" s="63" t="s">
        <v>28</v>
      </c>
      <c r="C24" s="60" t="s">
        <v>29</v>
      </c>
    </row>
    <row r="25" spans="2:3" ht="15.75" x14ac:dyDescent="0.25">
      <c r="B25" s="63" t="s">
        <v>44</v>
      </c>
      <c r="C25" s="60" t="s">
        <v>46</v>
      </c>
    </row>
    <row r="26" spans="2:3" ht="31.5" x14ac:dyDescent="0.25">
      <c r="B26" s="63" t="s">
        <v>45</v>
      </c>
      <c r="C26" s="60" t="s">
        <v>326</v>
      </c>
    </row>
    <row r="27" spans="2:3" ht="15.75" x14ac:dyDescent="0.25">
      <c r="B27" s="88" t="s">
        <v>344</v>
      </c>
      <c r="C27" s="89" t="s">
        <v>345</v>
      </c>
    </row>
    <row r="28" spans="2:3" ht="15.75" x14ac:dyDescent="0.25">
      <c r="B28" s="88" t="s">
        <v>339</v>
      </c>
      <c r="C28" s="89" t="s">
        <v>340</v>
      </c>
    </row>
    <row r="29" spans="2:3" ht="15.75" x14ac:dyDescent="0.25">
      <c r="B29" s="64" t="s">
        <v>25</v>
      </c>
      <c r="C29" s="61" t="s">
        <v>51</v>
      </c>
    </row>
  </sheetData>
  <sheetProtection password="CCEE" sheet="1" objects="1" scenarios="1"/>
  <sortState ref="B3:C14">
    <sortCondition ref="B3:B14"/>
  </sortState>
  <mergeCells count="1">
    <mergeCell ref="B1:G1"/>
  </mergeCells>
  <hyperlinks>
    <hyperlink ref="B1" r:id="rId1" display="“This work is licensed under a Creative Commons Attribution-NonCommercial 4.0 International License” "/>
    <hyperlink ref="B1:G1" r:id="rId2" display="“This work is licensed by the Altarum Institute under a Creative Commons Attribution-NonCommercial 4.0 International License” "/>
  </hyperlinks>
  <pageMargins left="0.7" right="0.7" top="0.75" bottom="0.75" header="0.3" footer="0.3"/>
  <pageSetup orientation="portrait" horizontalDpi="4294967293"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7"/>
  <sheetViews>
    <sheetView showGridLines="0" showRowColHeaders="0" workbookViewId="0"/>
  </sheetViews>
  <sheetFormatPr defaultRowHeight="15.75" x14ac:dyDescent="0.25"/>
  <cols>
    <col min="1" max="1" width="2.7109375" style="108" customWidth="1"/>
    <col min="2" max="2" width="2.7109375" style="170" customWidth="1"/>
    <col min="3" max="3" width="111.7109375" style="108" customWidth="1"/>
    <col min="4" max="4" width="7.7109375" style="108" customWidth="1"/>
    <col min="5" max="5" width="13.7109375" style="108" bestFit="1" customWidth="1"/>
    <col min="6" max="16384" width="9.140625" style="108"/>
  </cols>
  <sheetData>
    <row r="1" spans="2:8" ht="15.75" customHeight="1" x14ac:dyDescent="0.25">
      <c r="B1" s="167"/>
      <c r="C1" s="168" t="s">
        <v>406</v>
      </c>
      <c r="D1" s="169"/>
    </row>
    <row r="3" spans="2:8" ht="31.5" x14ac:dyDescent="0.25">
      <c r="B3" s="170" t="s">
        <v>372</v>
      </c>
      <c r="C3" s="171" t="s">
        <v>407</v>
      </c>
    </row>
    <row r="4" spans="2:8" ht="6.95" customHeight="1" x14ac:dyDescent="0.25"/>
    <row r="5" spans="2:8" x14ac:dyDescent="0.25">
      <c r="B5" s="170" t="s">
        <v>374</v>
      </c>
      <c r="C5" s="171" t="s">
        <v>377</v>
      </c>
    </row>
    <row r="6" spans="2:8" x14ac:dyDescent="0.25">
      <c r="C6" s="172" t="s">
        <v>376</v>
      </c>
    </row>
    <row r="7" spans="2:8" ht="6.95" customHeight="1" x14ac:dyDescent="0.25"/>
    <row r="8" spans="2:8" ht="31.5" x14ac:dyDescent="0.25">
      <c r="B8" s="170" t="s">
        <v>375</v>
      </c>
      <c r="C8" s="173" t="s">
        <v>378</v>
      </c>
    </row>
    <row r="9" spans="2:8" ht="6.95" customHeight="1" x14ac:dyDescent="0.25"/>
    <row r="10" spans="2:8" x14ac:dyDescent="0.25">
      <c r="B10" s="170" t="s">
        <v>379</v>
      </c>
      <c r="C10" s="174" t="s">
        <v>380</v>
      </c>
    </row>
    <row r="11" spans="2:8" ht="6.95" customHeight="1" thickBot="1" x14ac:dyDescent="0.3"/>
    <row r="12" spans="2:8" ht="32.25" thickTop="1" x14ac:dyDescent="0.25">
      <c r="B12" s="170" t="s">
        <v>381</v>
      </c>
      <c r="C12" s="171" t="s">
        <v>382</v>
      </c>
      <c r="F12" s="175"/>
      <c r="G12" s="176" t="s">
        <v>301</v>
      </c>
      <c r="H12" s="177" t="s">
        <v>300</v>
      </c>
    </row>
    <row r="13" spans="2:8" x14ac:dyDescent="0.25">
      <c r="C13" s="108" t="s">
        <v>384</v>
      </c>
      <c r="F13" s="178" t="s">
        <v>0</v>
      </c>
      <c r="G13" s="160"/>
      <c r="H13" s="161"/>
    </row>
    <row r="14" spans="2:8" x14ac:dyDescent="0.25">
      <c r="F14" s="179" t="s">
        <v>1</v>
      </c>
      <c r="G14" s="160"/>
      <c r="H14" s="161"/>
    </row>
    <row r="15" spans="2:8" x14ac:dyDescent="0.25">
      <c r="F15" s="179" t="s">
        <v>2</v>
      </c>
      <c r="G15" s="160"/>
      <c r="H15" s="161"/>
    </row>
    <row r="16" spans="2:8" x14ac:dyDescent="0.25">
      <c r="F16" s="179">
        <v>99495</v>
      </c>
      <c r="G16" s="160"/>
      <c r="H16" s="161"/>
    </row>
    <row r="17" spans="3:8" x14ac:dyDescent="0.25">
      <c r="F17" s="180">
        <v>99496</v>
      </c>
      <c r="G17" s="162"/>
      <c r="H17" s="163"/>
    </row>
    <row r="18" spans="3:8" ht="16.5" thickBot="1" x14ac:dyDescent="0.3">
      <c r="C18" s="181"/>
      <c r="F18" s="182">
        <v>99490</v>
      </c>
      <c r="G18" s="164"/>
      <c r="H18" s="165"/>
    </row>
    <row r="19" spans="3:8" ht="16.5" thickTop="1" x14ac:dyDescent="0.25">
      <c r="C19" s="181"/>
    </row>
    <row r="35" spans="6:6" ht="16.5" thickBot="1" x14ac:dyDescent="0.3">
      <c r="F35" s="183"/>
    </row>
    <row r="36" spans="6:6" ht="17.25" thickTop="1" thickBot="1" x14ac:dyDescent="0.3">
      <c r="F36" s="166">
        <f>'5-ID GCPI Locality'!M5</f>
        <v>0</v>
      </c>
    </row>
    <row r="37" spans="6:6" ht="16.5" thickTop="1" x14ac:dyDescent="0.25"/>
  </sheetData>
  <sheetProtection password="CCEE" sheet="1" objects="1" scenarios="1"/>
  <hyperlinks>
    <hyperlink ref="C6" r:id="rId1"/>
    <hyperlink ref="C1" r:id="rId2"/>
  </hyperlinks>
  <pageMargins left="0.7" right="0.7" top="0.75" bottom="0.75" header="0.3" footer="0.3"/>
  <pageSetup orientation="portrait" horizontalDpi="4294967293"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10"/>
  <sheetViews>
    <sheetView showGridLines="0" showRowColHeaders="0" zoomScaleNormal="100" workbookViewId="0">
      <pane ySplit="6" topLeftCell="A7" activePane="bottomLeft" state="frozen"/>
      <selection pane="bottomLeft"/>
    </sheetView>
  </sheetViews>
  <sheetFormatPr defaultRowHeight="15" x14ac:dyDescent="0.25"/>
  <cols>
    <col min="1" max="1" width="2.7109375" style="141" customWidth="1"/>
    <col min="2" max="2" width="6.85546875" style="138" customWidth="1"/>
    <col min="3" max="3" width="7.5703125" style="138" customWidth="1"/>
    <col min="4" max="4" width="15.7109375" style="139" bestFit="1" customWidth="1"/>
    <col min="5" max="5" width="8.140625" style="139" bestFit="1" customWidth="1"/>
    <col min="6" max="6" width="26.5703125" style="138" customWidth="1"/>
    <col min="7" max="7" width="27.85546875" style="140" customWidth="1"/>
    <col min="8" max="10" width="6.7109375" style="138" customWidth="1"/>
    <col min="11" max="11" width="3.7109375" style="141" customWidth="1"/>
    <col min="12" max="12" width="12" style="141" bestFit="1" customWidth="1"/>
    <col min="13" max="13" width="12.28515625" style="141" customWidth="1"/>
    <col min="14" max="16384" width="9.140625" style="141"/>
  </cols>
  <sheetData>
    <row r="1" spans="2:13" ht="18" customHeight="1" x14ac:dyDescent="0.25">
      <c r="B1" s="185" t="s">
        <v>406</v>
      </c>
      <c r="C1" s="185"/>
      <c r="D1" s="185"/>
      <c r="E1" s="185"/>
      <c r="F1" s="185"/>
      <c r="G1" s="185"/>
      <c r="H1" s="185"/>
      <c r="I1" s="185"/>
      <c r="J1" s="185"/>
      <c r="K1" s="185"/>
    </row>
    <row r="3" spans="2:13" ht="150" customHeight="1" thickBot="1" x14ac:dyDescent="0.3"/>
    <row r="4" spans="2:13" ht="15.75" thickTop="1" x14ac:dyDescent="0.25">
      <c r="M4" s="159" t="s">
        <v>383</v>
      </c>
    </row>
    <row r="5" spans="2:13" ht="15.75" thickBot="1" x14ac:dyDescent="0.3">
      <c r="M5" s="99"/>
    </row>
    <row r="6" spans="2:13" s="147" customFormat="1" ht="53.25" customHeight="1" thickTop="1" x14ac:dyDescent="0.25">
      <c r="B6" s="142" t="s">
        <v>72</v>
      </c>
      <c r="C6" s="143" t="s">
        <v>73</v>
      </c>
      <c r="D6" s="144" t="s">
        <v>291</v>
      </c>
      <c r="E6" s="145" t="s">
        <v>373</v>
      </c>
      <c r="F6" s="143" t="s">
        <v>292</v>
      </c>
      <c r="G6" s="146" t="s">
        <v>253</v>
      </c>
      <c r="H6" s="143" t="s">
        <v>293</v>
      </c>
      <c r="I6" s="143" t="s">
        <v>294</v>
      </c>
      <c r="J6" s="143" t="s">
        <v>295</v>
      </c>
    </row>
    <row r="7" spans="2:13" x14ac:dyDescent="0.25">
      <c r="B7" s="148" t="s">
        <v>74</v>
      </c>
      <c r="C7" s="149" t="s">
        <v>75</v>
      </c>
      <c r="D7" s="150" t="s">
        <v>76</v>
      </c>
      <c r="E7" s="151">
        <v>60</v>
      </c>
      <c r="F7" s="152" t="s">
        <v>76</v>
      </c>
      <c r="G7" s="153" t="s">
        <v>243</v>
      </c>
      <c r="H7" s="154">
        <v>1</v>
      </c>
      <c r="I7" s="154">
        <v>0.88600000000000001</v>
      </c>
      <c r="J7" s="154">
        <v>0.61099999999999999</v>
      </c>
    </row>
    <row r="8" spans="2:13" x14ac:dyDescent="0.25">
      <c r="B8" s="148" t="s">
        <v>77</v>
      </c>
      <c r="C8" s="149" t="s">
        <v>78</v>
      </c>
      <c r="D8" s="150" t="s">
        <v>304</v>
      </c>
      <c r="E8" s="151">
        <v>13</v>
      </c>
      <c r="F8" s="152" t="s">
        <v>79</v>
      </c>
      <c r="G8" s="153" t="s">
        <v>243</v>
      </c>
      <c r="H8" s="154">
        <v>1.5</v>
      </c>
      <c r="I8" s="154">
        <v>1.107</v>
      </c>
      <c r="J8" s="154">
        <v>0.71199999999999997</v>
      </c>
    </row>
    <row r="9" spans="2:13" x14ac:dyDescent="0.25">
      <c r="B9" s="148" t="s">
        <v>80</v>
      </c>
      <c r="C9" s="149" t="s">
        <v>75</v>
      </c>
      <c r="D9" s="150" t="s">
        <v>81</v>
      </c>
      <c r="E9" s="151">
        <v>19</v>
      </c>
      <c r="F9" s="152" t="s">
        <v>81</v>
      </c>
      <c r="G9" s="153" t="s">
        <v>243</v>
      </c>
      <c r="H9" s="154">
        <v>1</v>
      </c>
      <c r="I9" s="154">
        <v>1</v>
      </c>
      <c r="J9" s="154">
        <v>0.877</v>
      </c>
    </row>
    <row r="10" spans="2:13" x14ac:dyDescent="0.25">
      <c r="B10" s="148" t="s">
        <v>82</v>
      </c>
      <c r="C10" s="149" t="s">
        <v>83</v>
      </c>
      <c r="D10" s="150" t="s">
        <v>84</v>
      </c>
      <c r="E10" s="151">
        <v>48</v>
      </c>
      <c r="F10" s="152" t="s">
        <v>84</v>
      </c>
      <c r="G10" s="153" t="s">
        <v>243</v>
      </c>
      <c r="H10" s="154">
        <v>1</v>
      </c>
      <c r="I10" s="154">
        <v>0.86699999999999999</v>
      </c>
      <c r="J10" s="154">
        <v>0.53400000000000003</v>
      </c>
    </row>
    <row r="11" spans="2:13" x14ac:dyDescent="0.25">
      <c r="B11" s="148" t="s">
        <v>90</v>
      </c>
      <c r="C11" s="149" t="s">
        <v>91</v>
      </c>
      <c r="D11" s="150" t="s">
        <v>305</v>
      </c>
      <c r="E11" s="151">
        <v>1</v>
      </c>
      <c r="F11" s="152" t="s">
        <v>92</v>
      </c>
      <c r="G11" s="153" t="s">
        <v>246</v>
      </c>
      <c r="H11" s="154">
        <v>1.0589999999999999</v>
      </c>
      <c r="I11" s="154">
        <v>1.286</v>
      </c>
      <c r="J11" s="154">
        <v>0.496</v>
      </c>
    </row>
    <row r="12" spans="2:13" x14ac:dyDescent="0.25">
      <c r="B12" s="148" t="s">
        <v>90</v>
      </c>
      <c r="C12" s="149" t="s">
        <v>95</v>
      </c>
      <c r="D12" s="150" t="s">
        <v>305</v>
      </c>
      <c r="E12" s="151">
        <v>2</v>
      </c>
      <c r="F12" s="152" t="s">
        <v>96</v>
      </c>
      <c r="G12" s="153" t="s">
        <v>248</v>
      </c>
      <c r="H12" s="154">
        <v>1.079</v>
      </c>
      <c r="I12" s="154">
        <v>1.3879999999999999</v>
      </c>
      <c r="J12" s="154">
        <v>0.45700000000000002</v>
      </c>
    </row>
    <row r="13" spans="2:13" x14ac:dyDescent="0.25">
      <c r="B13" s="148" t="s">
        <v>90</v>
      </c>
      <c r="C13" s="149" t="s">
        <v>97</v>
      </c>
      <c r="D13" s="150" t="s">
        <v>305</v>
      </c>
      <c r="E13" s="151">
        <v>3</v>
      </c>
      <c r="F13" s="152" t="s">
        <v>98</v>
      </c>
      <c r="G13" s="153" t="s">
        <v>249</v>
      </c>
      <c r="H13" s="154">
        <v>1.079</v>
      </c>
      <c r="I13" s="154">
        <v>1.3720000000000001</v>
      </c>
      <c r="J13" s="154">
        <v>0.41599999999999998</v>
      </c>
    </row>
    <row r="14" spans="2:13" x14ac:dyDescent="0.25">
      <c r="B14" s="148" t="s">
        <v>90</v>
      </c>
      <c r="C14" s="149" t="s">
        <v>93</v>
      </c>
      <c r="D14" s="150" t="s">
        <v>305</v>
      </c>
      <c r="E14" s="155">
        <v>4</v>
      </c>
      <c r="F14" s="156" t="s">
        <v>94</v>
      </c>
      <c r="G14" s="157" t="s">
        <v>247</v>
      </c>
      <c r="H14" s="154">
        <v>1.0609999999999999</v>
      </c>
      <c r="I14" s="154">
        <v>1.26</v>
      </c>
      <c r="J14" s="154">
        <v>0.45700000000000002</v>
      </c>
    </row>
    <row r="15" spans="2:13" x14ac:dyDescent="0.25">
      <c r="B15" s="148" t="s">
        <v>90</v>
      </c>
      <c r="C15" s="149" t="s">
        <v>99</v>
      </c>
      <c r="D15" s="150" t="s">
        <v>305</v>
      </c>
      <c r="E15" s="151">
        <v>5</v>
      </c>
      <c r="F15" s="152" t="s">
        <v>100</v>
      </c>
      <c r="G15" s="153" t="s">
        <v>250</v>
      </c>
      <c r="H15" s="154">
        <v>1.0880000000000001</v>
      </c>
      <c r="I15" s="154">
        <v>1.347</v>
      </c>
      <c r="J15" s="154">
        <v>0.41599999999999998</v>
      </c>
    </row>
    <row r="16" spans="2:13" x14ac:dyDescent="0.25">
      <c r="B16" s="148" t="s">
        <v>90</v>
      </c>
      <c r="C16" s="149" t="s">
        <v>103</v>
      </c>
      <c r="D16" s="150" t="s">
        <v>305</v>
      </c>
      <c r="E16" s="151">
        <v>6</v>
      </c>
      <c r="F16" s="152" t="s">
        <v>104</v>
      </c>
      <c r="G16" s="153" t="s">
        <v>287</v>
      </c>
      <c r="H16" s="154">
        <v>1.0269999999999999</v>
      </c>
      <c r="I16" s="154">
        <v>1.083</v>
      </c>
      <c r="J16" s="154">
        <v>0.65800000000000003</v>
      </c>
    </row>
    <row r="17" spans="2:10" x14ac:dyDescent="0.25">
      <c r="B17" s="148" t="s">
        <v>85</v>
      </c>
      <c r="C17" s="149" t="s">
        <v>101</v>
      </c>
      <c r="D17" s="150" t="s">
        <v>306</v>
      </c>
      <c r="E17" s="151">
        <v>7</v>
      </c>
      <c r="F17" s="152" t="s">
        <v>102</v>
      </c>
      <c r="G17" s="153" t="s">
        <v>251</v>
      </c>
      <c r="H17" s="154">
        <v>1.03</v>
      </c>
      <c r="I17" s="154">
        <v>1.18</v>
      </c>
      <c r="J17" s="154">
        <v>0.83399999999999996</v>
      </c>
    </row>
    <row r="18" spans="2:10" x14ac:dyDescent="0.25">
      <c r="B18" s="148" t="s">
        <v>85</v>
      </c>
      <c r="C18" s="149" t="s">
        <v>88</v>
      </c>
      <c r="D18" s="150" t="s">
        <v>306</v>
      </c>
      <c r="E18" s="151">
        <v>8</v>
      </c>
      <c r="F18" s="152" t="s">
        <v>89</v>
      </c>
      <c r="G18" s="153" t="s">
        <v>245</v>
      </c>
      <c r="H18" s="154">
        <v>1.0469999999999999</v>
      </c>
      <c r="I18" s="154">
        <v>1.161</v>
      </c>
      <c r="J18" s="154">
        <v>0.90800000000000003</v>
      </c>
    </row>
    <row r="19" spans="2:10" x14ac:dyDescent="0.25">
      <c r="B19" s="148" t="s">
        <v>85</v>
      </c>
      <c r="C19" s="149" t="s">
        <v>86</v>
      </c>
      <c r="D19" s="150" t="s">
        <v>306</v>
      </c>
      <c r="E19" s="151">
        <v>9</v>
      </c>
      <c r="F19" s="152" t="s">
        <v>87</v>
      </c>
      <c r="G19" s="153" t="s">
        <v>244</v>
      </c>
      <c r="H19" s="154">
        <v>1.0349999999999999</v>
      </c>
      <c r="I19" s="154">
        <v>1.216</v>
      </c>
      <c r="J19" s="154">
        <v>0.90800000000000003</v>
      </c>
    </row>
    <row r="20" spans="2:10" x14ac:dyDescent="0.25">
      <c r="B20" s="148" t="s">
        <v>85</v>
      </c>
      <c r="C20" s="149" t="s">
        <v>103</v>
      </c>
      <c r="D20" s="150" t="s">
        <v>306</v>
      </c>
      <c r="E20" s="151">
        <v>10</v>
      </c>
      <c r="F20" s="152" t="s">
        <v>104</v>
      </c>
      <c r="G20" s="153" t="s">
        <v>288</v>
      </c>
      <c r="H20" s="154">
        <v>1.0269999999999999</v>
      </c>
      <c r="I20" s="154">
        <v>1.083</v>
      </c>
      <c r="J20" s="154">
        <v>0.65800000000000003</v>
      </c>
    </row>
    <row r="21" spans="2:10" x14ac:dyDescent="0.25">
      <c r="B21" s="148" t="s">
        <v>105</v>
      </c>
      <c r="C21" s="149" t="s">
        <v>78</v>
      </c>
      <c r="D21" s="150" t="s">
        <v>106</v>
      </c>
      <c r="E21" s="151">
        <v>25</v>
      </c>
      <c r="F21" s="152" t="s">
        <v>106</v>
      </c>
      <c r="G21" s="153" t="s">
        <v>243</v>
      </c>
      <c r="H21" s="154">
        <v>1</v>
      </c>
      <c r="I21" s="154">
        <v>1.0109999999999999</v>
      </c>
      <c r="J21" s="154">
        <v>1.0900000000000001</v>
      </c>
    </row>
    <row r="22" spans="2:10" x14ac:dyDescent="0.25">
      <c r="B22" s="148" t="s">
        <v>107</v>
      </c>
      <c r="C22" s="149" t="s">
        <v>75</v>
      </c>
      <c r="D22" s="150" t="s">
        <v>108</v>
      </c>
      <c r="E22" s="151">
        <v>76</v>
      </c>
      <c r="F22" s="152" t="s">
        <v>108</v>
      </c>
      <c r="G22" s="153" t="s">
        <v>243</v>
      </c>
      <c r="H22" s="154">
        <v>1.024</v>
      </c>
      <c r="I22" s="154">
        <v>1.121</v>
      </c>
      <c r="J22" s="154">
        <v>1.232</v>
      </c>
    </row>
    <row r="23" spans="2:10" ht="75" x14ac:dyDescent="0.25">
      <c r="B23" s="148" t="s">
        <v>109</v>
      </c>
      <c r="C23" s="149" t="s">
        <v>78</v>
      </c>
      <c r="D23" s="150" t="s">
        <v>242</v>
      </c>
      <c r="E23" s="151">
        <v>69</v>
      </c>
      <c r="F23" s="152" t="s">
        <v>110</v>
      </c>
      <c r="G23" s="153" t="s">
        <v>252</v>
      </c>
      <c r="H23" s="154">
        <v>1.0509999999999999</v>
      </c>
      <c r="I23" s="154">
        <v>1.2050000000000001</v>
      </c>
      <c r="J23" s="154">
        <v>1.28</v>
      </c>
    </row>
    <row r="24" spans="2:10" x14ac:dyDescent="0.25">
      <c r="B24" s="148" t="s">
        <v>111</v>
      </c>
      <c r="C24" s="149" t="s">
        <v>78</v>
      </c>
      <c r="D24" s="150" t="s">
        <v>112</v>
      </c>
      <c r="E24" s="151">
        <v>68</v>
      </c>
      <c r="F24" s="152" t="s">
        <v>112</v>
      </c>
      <c r="G24" s="153" t="s">
        <v>243</v>
      </c>
      <c r="H24" s="154">
        <v>1.012</v>
      </c>
      <c r="I24" s="154">
        <v>1.0309999999999999</v>
      </c>
      <c r="J24" s="154">
        <v>1.083</v>
      </c>
    </row>
    <row r="25" spans="2:10" ht="45" x14ac:dyDescent="0.25">
      <c r="B25" s="148" t="s">
        <v>113</v>
      </c>
      <c r="C25" s="149" t="s">
        <v>91</v>
      </c>
      <c r="D25" s="150" t="s">
        <v>307</v>
      </c>
      <c r="E25" s="151">
        <v>55</v>
      </c>
      <c r="F25" s="152" t="s">
        <v>114</v>
      </c>
      <c r="G25" s="153" t="s">
        <v>254</v>
      </c>
      <c r="H25" s="154">
        <v>1</v>
      </c>
      <c r="I25" s="154">
        <v>1.03</v>
      </c>
      <c r="J25" s="154">
        <v>1.7150000000000001</v>
      </c>
    </row>
    <row r="26" spans="2:10" x14ac:dyDescent="0.25">
      <c r="B26" s="148" t="s">
        <v>113</v>
      </c>
      <c r="C26" s="149" t="s">
        <v>115</v>
      </c>
      <c r="D26" s="150" t="s">
        <v>307</v>
      </c>
      <c r="E26" s="151">
        <v>56</v>
      </c>
      <c r="F26" s="152" t="s">
        <v>116</v>
      </c>
      <c r="G26" s="153" t="s">
        <v>255</v>
      </c>
      <c r="H26" s="154">
        <v>1</v>
      </c>
      <c r="I26" s="154">
        <v>1.0329999999999999</v>
      </c>
      <c r="J26" s="154">
        <v>2.4900000000000002</v>
      </c>
    </row>
    <row r="27" spans="2:10" x14ac:dyDescent="0.25">
      <c r="B27" s="148" t="s">
        <v>113</v>
      </c>
      <c r="C27" s="149" t="s">
        <v>103</v>
      </c>
      <c r="D27" s="150" t="s">
        <v>307</v>
      </c>
      <c r="E27" s="151">
        <v>57</v>
      </c>
      <c r="F27" s="152" t="s">
        <v>117</v>
      </c>
      <c r="G27" s="153" t="s">
        <v>256</v>
      </c>
      <c r="H27" s="154">
        <v>1</v>
      </c>
      <c r="I27" s="154">
        <v>0.96</v>
      </c>
      <c r="J27" s="154">
        <v>1.3149999999999999</v>
      </c>
    </row>
    <row r="28" spans="2:10" ht="75" x14ac:dyDescent="0.25">
      <c r="B28" s="148" t="s">
        <v>118</v>
      </c>
      <c r="C28" s="149" t="s">
        <v>78</v>
      </c>
      <c r="D28" s="150" t="s">
        <v>308</v>
      </c>
      <c r="E28" s="151">
        <v>61</v>
      </c>
      <c r="F28" s="152" t="s">
        <v>119</v>
      </c>
      <c r="G28" s="153" t="s">
        <v>257</v>
      </c>
      <c r="H28" s="154">
        <v>1</v>
      </c>
      <c r="I28" s="154">
        <v>1.0049999999999999</v>
      </c>
      <c r="J28" s="154">
        <v>0.94299999999999995</v>
      </c>
    </row>
    <row r="29" spans="2:10" x14ac:dyDescent="0.25">
      <c r="B29" s="148" t="s">
        <v>118</v>
      </c>
      <c r="C29" s="149" t="s">
        <v>103</v>
      </c>
      <c r="D29" s="150" t="s">
        <v>308</v>
      </c>
      <c r="E29" s="151">
        <v>62</v>
      </c>
      <c r="F29" s="152" t="s">
        <v>120</v>
      </c>
      <c r="G29" s="153" t="s">
        <v>256</v>
      </c>
      <c r="H29" s="154">
        <v>1</v>
      </c>
      <c r="I29" s="154">
        <v>0.89900000000000002</v>
      </c>
      <c r="J29" s="154">
        <v>0.90400000000000003</v>
      </c>
    </row>
    <row r="30" spans="2:10" x14ac:dyDescent="0.25">
      <c r="B30" s="148" t="s">
        <v>121</v>
      </c>
      <c r="C30" s="149" t="s">
        <v>78</v>
      </c>
      <c r="D30" s="150" t="s">
        <v>289</v>
      </c>
      <c r="E30" s="151">
        <v>11</v>
      </c>
      <c r="F30" s="152" t="s">
        <v>289</v>
      </c>
      <c r="G30" s="153" t="s">
        <v>276</v>
      </c>
      <c r="H30" s="154">
        <v>1.0029999999999999</v>
      </c>
      <c r="I30" s="154">
        <v>1.1619999999999999</v>
      </c>
      <c r="J30" s="154">
        <v>0.61799999999999999</v>
      </c>
    </row>
    <row r="31" spans="2:10" x14ac:dyDescent="0.25">
      <c r="B31" s="148" t="s">
        <v>121</v>
      </c>
      <c r="C31" s="149" t="s">
        <v>78</v>
      </c>
      <c r="D31" s="150" t="s">
        <v>290</v>
      </c>
      <c r="E31" s="151">
        <v>11</v>
      </c>
      <c r="F31" s="152" t="s">
        <v>290</v>
      </c>
      <c r="G31" s="153" t="s">
        <v>243</v>
      </c>
      <c r="H31" s="154">
        <v>1.0029999999999999</v>
      </c>
      <c r="I31" s="154">
        <v>1.1619999999999999</v>
      </c>
      <c r="J31" s="154">
        <v>0.61799999999999999</v>
      </c>
    </row>
    <row r="32" spans="2:10" x14ac:dyDescent="0.25">
      <c r="B32" s="148" t="s">
        <v>122</v>
      </c>
      <c r="C32" s="149" t="s">
        <v>75</v>
      </c>
      <c r="D32" s="150" t="s">
        <v>123</v>
      </c>
      <c r="E32" s="151">
        <v>14</v>
      </c>
      <c r="F32" s="152" t="s">
        <v>123</v>
      </c>
      <c r="G32" s="153" t="s">
        <v>243</v>
      </c>
      <c r="H32" s="154">
        <v>1</v>
      </c>
      <c r="I32" s="154">
        <v>0.89800000000000002</v>
      </c>
      <c r="J32" s="154">
        <v>0.50800000000000001</v>
      </c>
    </row>
    <row r="33" spans="2:10" ht="75" x14ac:dyDescent="0.25">
      <c r="B33" s="148" t="s">
        <v>124</v>
      </c>
      <c r="C33" s="149" t="s">
        <v>127</v>
      </c>
      <c r="D33" s="150" t="s">
        <v>309</v>
      </c>
      <c r="E33" s="151">
        <v>42</v>
      </c>
      <c r="F33" s="152" t="s">
        <v>128</v>
      </c>
      <c r="G33" s="153" t="s">
        <v>259</v>
      </c>
      <c r="H33" s="154">
        <v>1</v>
      </c>
      <c r="I33" s="154">
        <v>0.93400000000000005</v>
      </c>
      <c r="J33" s="154">
        <v>1.885</v>
      </c>
    </row>
    <row r="34" spans="2:10" x14ac:dyDescent="0.25">
      <c r="B34" s="148" t="s">
        <v>124</v>
      </c>
      <c r="C34" s="149" t="s">
        <v>129</v>
      </c>
      <c r="D34" s="150" t="s">
        <v>309</v>
      </c>
      <c r="E34" s="151">
        <v>43</v>
      </c>
      <c r="F34" s="152" t="s">
        <v>130</v>
      </c>
      <c r="G34" s="153" t="s">
        <v>260</v>
      </c>
      <c r="H34" s="154">
        <v>1.012</v>
      </c>
      <c r="I34" s="154">
        <v>1.0569999999999999</v>
      </c>
      <c r="J34" s="154">
        <v>1.6359999999999999</v>
      </c>
    </row>
    <row r="35" spans="2:10" x14ac:dyDescent="0.25">
      <c r="B35" s="148" t="s">
        <v>124</v>
      </c>
      <c r="C35" s="149" t="s">
        <v>125</v>
      </c>
      <c r="D35" s="150" t="s">
        <v>309</v>
      </c>
      <c r="E35" s="151">
        <v>44</v>
      </c>
      <c r="F35" s="152" t="s">
        <v>126</v>
      </c>
      <c r="G35" s="153" t="s">
        <v>258</v>
      </c>
      <c r="H35" s="154">
        <v>1.016</v>
      </c>
      <c r="I35" s="154">
        <v>1.0369999999999999</v>
      </c>
      <c r="J35" s="154">
        <v>2.0190000000000001</v>
      </c>
    </row>
    <row r="36" spans="2:10" x14ac:dyDescent="0.25">
      <c r="B36" s="148" t="s">
        <v>124</v>
      </c>
      <c r="C36" s="149" t="s">
        <v>103</v>
      </c>
      <c r="D36" s="150" t="s">
        <v>309</v>
      </c>
      <c r="E36" s="151">
        <v>45</v>
      </c>
      <c r="F36" s="152" t="s">
        <v>131</v>
      </c>
      <c r="G36" s="153" t="s">
        <v>256</v>
      </c>
      <c r="H36" s="154">
        <v>1</v>
      </c>
      <c r="I36" s="154">
        <v>0.90900000000000003</v>
      </c>
      <c r="J36" s="154">
        <v>1.2529999999999999</v>
      </c>
    </row>
    <row r="37" spans="2:10" x14ac:dyDescent="0.25">
      <c r="B37" s="148" t="s">
        <v>132</v>
      </c>
      <c r="C37" s="149" t="s">
        <v>75</v>
      </c>
      <c r="D37" s="150" t="s">
        <v>133</v>
      </c>
      <c r="E37" s="151">
        <v>52</v>
      </c>
      <c r="F37" s="152" t="s">
        <v>133</v>
      </c>
      <c r="G37" s="153" t="s">
        <v>243</v>
      </c>
      <c r="H37" s="154">
        <v>1</v>
      </c>
      <c r="I37" s="154">
        <v>0.92100000000000004</v>
      </c>
      <c r="J37" s="154">
        <v>0.61699999999999999</v>
      </c>
    </row>
    <row r="38" spans="2:10" x14ac:dyDescent="0.25">
      <c r="B38" s="148" t="s">
        <v>134</v>
      </c>
      <c r="C38" s="149" t="s">
        <v>75</v>
      </c>
      <c r="D38" s="150" t="s">
        <v>135</v>
      </c>
      <c r="E38" s="151">
        <v>36</v>
      </c>
      <c r="F38" s="152" t="s">
        <v>135</v>
      </c>
      <c r="G38" s="153" t="s">
        <v>243</v>
      </c>
      <c r="H38" s="154">
        <v>1</v>
      </c>
      <c r="I38" s="154">
        <v>0.89600000000000002</v>
      </c>
      <c r="J38" s="154">
        <v>0.49299999999999999</v>
      </c>
    </row>
    <row r="39" spans="2:10" x14ac:dyDescent="0.25">
      <c r="B39" s="148" t="s">
        <v>136</v>
      </c>
      <c r="C39" s="149" t="s">
        <v>75</v>
      </c>
      <c r="D39" s="150" t="s">
        <v>137</v>
      </c>
      <c r="E39" s="151">
        <v>37</v>
      </c>
      <c r="F39" s="152" t="s">
        <v>137</v>
      </c>
      <c r="G39" s="153" t="s">
        <v>243</v>
      </c>
      <c r="H39" s="154">
        <v>1</v>
      </c>
      <c r="I39" s="154">
        <v>0.90300000000000002</v>
      </c>
      <c r="J39" s="154">
        <v>0.66200000000000003</v>
      </c>
    </row>
    <row r="40" spans="2:10" x14ac:dyDescent="0.25">
      <c r="B40" s="148" t="s">
        <v>138</v>
      </c>
      <c r="C40" s="149" t="s">
        <v>75</v>
      </c>
      <c r="D40" s="150" t="s">
        <v>139</v>
      </c>
      <c r="E40" s="151">
        <v>89</v>
      </c>
      <c r="F40" s="152" t="s">
        <v>139</v>
      </c>
      <c r="G40" s="153" t="s">
        <v>243</v>
      </c>
      <c r="H40" s="154">
        <v>1</v>
      </c>
      <c r="I40" s="154">
        <v>0.872</v>
      </c>
      <c r="J40" s="154">
        <v>0.79500000000000004</v>
      </c>
    </row>
    <row r="41" spans="2:10" ht="30" x14ac:dyDescent="0.25">
      <c r="B41" s="148" t="s">
        <v>140</v>
      </c>
      <c r="C41" s="149" t="s">
        <v>78</v>
      </c>
      <c r="D41" s="150" t="s">
        <v>310</v>
      </c>
      <c r="E41" s="151">
        <v>49</v>
      </c>
      <c r="F41" s="152" t="s">
        <v>141</v>
      </c>
      <c r="G41" s="153" t="s">
        <v>261</v>
      </c>
      <c r="H41" s="154">
        <v>1</v>
      </c>
      <c r="I41" s="154">
        <v>0.98299999999999998</v>
      </c>
      <c r="J41" s="154">
        <v>1.39</v>
      </c>
    </row>
    <row r="42" spans="2:10" x14ac:dyDescent="0.25">
      <c r="B42" s="148" t="s">
        <v>140</v>
      </c>
      <c r="C42" s="149" t="s">
        <v>103</v>
      </c>
      <c r="D42" s="150" t="s">
        <v>310</v>
      </c>
      <c r="E42" s="151">
        <v>50</v>
      </c>
      <c r="F42" s="152" t="s">
        <v>142</v>
      </c>
      <c r="G42" s="153" t="s">
        <v>256</v>
      </c>
      <c r="H42" s="154">
        <v>1</v>
      </c>
      <c r="I42" s="154">
        <v>0.88700000000000001</v>
      </c>
      <c r="J42" s="154">
        <v>1.2050000000000001</v>
      </c>
    </row>
    <row r="43" spans="2:10" x14ac:dyDescent="0.25">
      <c r="B43" s="148" t="s">
        <v>143</v>
      </c>
      <c r="C43" s="149" t="s">
        <v>91</v>
      </c>
      <c r="D43" s="150" t="s">
        <v>312</v>
      </c>
      <c r="E43" s="151">
        <v>82</v>
      </c>
      <c r="F43" s="152" t="s">
        <v>144</v>
      </c>
      <c r="G43" s="153" t="s">
        <v>265</v>
      </c>
      <c r="H43" s="154">
        <v>1</v>
      </c>
      <c r="I43" s="154">
        <v>1.0069999999999999</v>
      </c>
      <c r="J43" s="154">
        <v>0.64200000000000002</v>
      </c>
    </row>
    <row r="44" spans="2:10" x14ac:dyDescent="0.25">
      <c r="B44" s="148" t="s">
        <v>143</v>
      </c>
      <c r="C44" s="149" t="s">
        <v>103</v>
      </c>
      <c r="D44" s="150" t="s">
        <v>312</v>
      </c>
      <c r="E44" s="151">
        <v>83</v>
      </c>
      <c r="F44" s="152" t="s">
        <v>145</v>
      </c>
      <c r="G44" s="153" t="s">
        <v>256</v>
      </c>
      <c r="H44" s="154">
        <v>1</v>
      </c>
      <c r="I44" s="154">
        <v>0.91800000000000004</v>
      </c>
      <c r="J44" s="154">
        <v>0.64200000000000002</v>
      </c>
    </row>
    <row r="45" spans="2:10" ht="30" x14ac:dyDescent="0.25">
      <c r="B45" s="148" t="s">
        <v>109</v>
      </c>
      <c r="C45" s="149" t="s">
        <v>78</v>
      </c>
      <c r="D45" s="150" t="s">
        <v>311</v>
      </c>
      <c r="E45" s="151">
        <v>69</v>
      </c>
      <c r="F45" s="152" t="s">
        <v>110</v>
      </c>
      <c r="G45" s="153" t="s">
        <v>263</v>
      </c>
      <c r="H45" s="154">
        <v>1.0509999999999999</v>
      </c>
      <c r="I45" s="154">
        <v>1.2050000000000001</v>
      </c>
      <c r="J45" s="154">
        <v>1.28</v>
      </c>
    </row>
    <row r="46" spans="2:10" ht="45" x14ac:dyDescent="0.25">
      <c r="B46" s="148" t="s">
        <v>146</v>
      </c>
      <c r="C46" s="149" t="s">
        <v>78</v>
      </c>
      <c r="D46" s="150" t="s">
        <v>311</v>
      </c>
      <c r="E46" s="151">
        <v>70</v>
      </c>
      <c r="F46" s="152" t="s">
        <v>147</v>
      </c>
      <c r="G46" s="153" t="s">
        <v>264</v>
      </c>
      <c r="H46" s="154">
        <v>1.0229999999999999</v>
      </c>
      <c r="I46" s="154">
        <v>1.097</v>
      </c>
      <c r="J46" s="154">
        <v>1.181</v>
      </c>
    </row>
    <row r="47" spans="2:10" x14ac:dyDescent="0.25">
      <c r="B47" s="148" t="s">
        <v>146</v>
      </c>
      <c r="C47" s="149" t="s">
        <v>103</v>
      </c>
      <c r="D47" s="150" t="s">
        <v>311</v>
      </c>
      <c r="E47" s="151">
        <v>71</v>
      </c>
      <c r="F47" s="152" t="s">
        <v>148</v>
      </c>
      <c r="G47" s="153" t="s">
        <v>256</v>
      </c>
      <c r="H47" s="154">
        <v>1.0149999999999999</v>
      </c>
      <c r="I47" s="154">
        <v>1.036</v>
      </c>
      <c r="J47" s="154">
        <v>0.97099999999999997</v>
      </c>
    </row>
    <row r="48" spans="2:10" x14ac:dyDescent="0.25">
      <c r="B48" s="148" t="s">
        <v>149</v>
      </c>
      <c r="C48" s="149" t="s">
        <v>78</v>
      </c>
      <c r="D48" s="150" t="s">
        <v>325</v>
      </c>
      <c r="E48" s="151">
        <v>84</v>
      </c>
      <c r="F48" s="152" t="s">
        <v>150</v>
      </c>
      <c r="G48" s="153" t="s">
        <v>262</v>
      </c>
      <c r="H48" s="154">
        <v>1.0169999999999999</v>
      </c>
      <c r="I48" s="154">
        <v>1.163</v>
      </c>
      <c r="J48" s="154">
        <v>0.61699999999999999</v>
      </c>
    </row>
    <row r="49" spans="2:10" x14ac:dyDescent="0.25">
      <c r="B49" s="148" t="s">
        <v>149</v>
      </c>
      <c r="C49" s="149" t="s">
        <v>103</v>
      </c>
      <c r="D49" s="150" t="s">
        <v>325</v>
      </c>
      <c r="E49" s="151">
        <v>85</v>
      </c>
      <c r="F49" s="152" t="s">
        <v>151</v>
      </c>
      <c r="G49" s="153" t="s">
        <v>256</v>
      </c>
      <c r="H49" s="154">
        <v>1.0169999999999999</v>
      </c>
      <c r="I49" s="154">
        <v>1.0660000000000001</v>
      </c>
      <c r="J49" s="154">
        <v>0.61699999999999999</v>
      </c>
    </row>
    <row r="50" spans="2:10" ht="30" x14ac:dyDescent="0.25">
      <c r="B50" s="148" t="s">
        <v>152</v>
      </c>
      <c r="C50" s="149" t="s">
        <v>78</v>
      </c>
      <c r="D50" s="150" t="s">
        <v>313</v>
      </c>
      <c r="E50" s="151">
        <v>53</v>
      </c>
      <c r="F50" s="152" t="s">
        <v>153</v>
      </c>
      <c r="G50" s="153" t="s">
        <v>266</v>
      </c>
      <c r="H50" s="154">
        <v>1</v>
      </c>
      <c r="I50" s="154">
        <v>0.99399999999999999</v>
      </c>
      <c r="J50" s="154">
        <v>1.3280000000000001</v>
      </c>
    </row>
    <row r="51" spans="2:10" x14ac:dyDescent="0.25">
      <c r="B51" s="148" t="s">
        <v>152</v>
      </c>
      <c r="C51" s="149" t="s">
        <v>103</v>
      </c>
      <c r="D51" s="150" t="s">
        <v>313</v>
      </c>
      <c r="E51" s="151">
        <v>54</v>
      </c>
      <c r="F51" s="152" t="s">
        <v>154</v>
      </c>
      <c r="G51" s="153" t="s">
        <v>256</v>
      </c>
      <c r="H51" s="154">
        <v>1</v>
      </c>
      <c r="I51" s="154">
        <v>0.92</v>
      </c>
      <c r="J51" s="154">
        <v>0.95399999999999996</v>
      </c>
    </row>
    <row r="52" spans="2:10" x14ac:dyDescent="0.25">
      <c r="B52" s="148" t="s">
        <v>155</v>
      </c>
      <c r="C52" s="149" t="s">
        <v>75</v>
      </c>
      <c r="D52" s="150" t="s">
        <v>156</v>
      </c>
      <c r="E52" s="151">
        <v>46</v>
      </c>
      <c r="F52" s="152" t="s">
        <v>156</v>
      </c>
      <c r="G52" s="153" t="s">
        <v>243</v>
      </c>
      <c r="H52" s="154">
        <v>1</v>
      </c>
      <c r="I52" s="154">
        <v>1.02</v>
      </c>
      <c r="J52" s="154">
        <v>0.31900000000000001</v>
      </c>
    </row>
    <row r="53" spans="2:10" x14ac:dyDescent="0.25">
      <c r="B53" s="148" t="s">
        <v>157</v>
      </c>
      <c r="C53" s="149" t="s">
        <v>75</v>
      </c>
      <c r="D53" s="150" t="s">
        <v>158</v>
      </c>
      <c r="E53" s="151">
        <v>51</v>
      </c>
      <c r="F53" s="152" t="s">
        <v>158</v>
      </c>
      <c r="G53" s="153" t="s">
        <v>243</v>
      </c>
      <c r="H53" s="154">
        <v>1</v>
      </c>
      <c r="I53" s="154">
        <v>0.86399999999999999</v>
      </c>
      <c r="J53" s="154">
        <v>0.61299999999999999</v>
      </c>
    </row>
    <row r="54" spans="2:10" ht="30" x14ac:dyDescent="0.25">
      <c r="B54" s="148" t="s">
        <v>159</v>
      </c>
      <c r="C54" s="149" t="s">
        <v>78</v>
      </c>
      <c r="D54" s="150" t="s">
        <v>314</v>
      </c>
      <c r="E54" s="151">
        <v>38</v>
      </c>
      <c r="F54" s="152" t="s">
        <v>162</v>
      </c>
      <c r="G54" s="153" t="s">
        <v>268</v>
      </c>
      <c r="H54" s="154">
        <v>1</v>
      </c>
      <c r="I54" s="154">
        <v>0.95499999999999996</v>
      </c>
      <c r="J54" s="154">
        <v>1.0249999999999999</v>
      </c>
    </row>
    <row r="55" spans="2:10" x14ac:dyDescent="0.25">
      <c r="B55" s="148" t="s">
        <v>159</v>
      </c>
      <c r="C55" s="149" t="s">
        <v>160</v>
      </c>
      <c r="D55" s="150" t="s">
        <v>314</v>
      </c>
      <c r="E55" s="151">
        <v>39</v>
      </c>
      <c r="F55" s="152" t="s">
        <v>161</v>
      </c>
      <c r="G55" s="153" t="s">
        <v>267</v>
      </c>
      <c r="H55" s="154">
        <v>1</v>
      </c>
      <c r="I55" s="154">
        <v>0.95199999999999996</v>
      </c>
      <c r="J55" s="154">
        <v>1.0249999999999999</v>
      </c>
    </row>
    <row r="56" spans="2:10" x14ac:dyDescent="0.25">
      <c r="B56" s="148" t="s">
        <v>159</v>
      </c>
      <c r="C56" s="149" t="s">
        <v>103</v>
      </c>
      <c r="D56" s="150" t="s">
        <v>314</v>
      </c>
      <c r="E56" s="151">
        <v>40</v>
      </c>
      <c r="F56" s="152" t="s">
        <v>163</v>
      </c>
      <c r="G56" s="153" t="s">
        <v>256</v>
      </c>
      <c r="H56" s="154">
        <v>1</v>
      </c>
      <c r="I56" s="154">
        <v>0.84799999999999998</v>
      </c>
      <c r="J56" s="154">
        <v>0.94599999999999995</v>
      </c>
    </row>
    <row r="57" spans="2:10" x14ac:dyDescent="0.25">
      <c r="B57" s="148" t="s">
        <v>164</v>
      </c>
      <c r="C57" s="149" t="s">
        <v>78</v>
      </c>
      <c r="D57" s="150" t="s">
        <v>315</v>
      </c>
      <c r="E57" s="151">
        <v>20</v>
      </c>
      <c r="F57" s="152" t="s">
        <v>165</v>
      </c>
      <c r="G57" s="153" t="s">
        <v>243</v>
      </c>
      <c r="H57" s="154">
        <v>1</v>
      </c>
      <c r="I57" s="154">
        <v>1</v>
      </c>
      <c r="J57" s="154">
        <v>1.226</v>
      </c>
    </row>
    <row r="58" spans="2:10" x14ac:dyDescent="0.25">
      <c r="B58" s="148" t="s">
        <v>166</v>
      </c>
      <c r="C58" s="149" t="s">
        <v>75</v>
      </c>
      <c r="D58" s="150" t="s">
        <v>167</v>
      </c>
      <c r="E58" s="151">
        <v>41</v>
      </c>
      <c r="F58" s="152" t="s">
        <v>167</v>
      </c>
      <c r="G58" s="153" t="s">
        <v>243</v>
      </c>
      <c r="H58" s="154">
        <v>1</v>
      </c>
      <c r="I58" s="154">
        <v>0.90800000000000003</v>
      </c>
      <c r="J58" s="154">
        <v>0.36199999999999999</v>
      </c>
    </row>
    <row r="59" spans="2:10" x14ac:dyDescent="0.25">
      <c r="B59" s="148" t="s">
        <v>168</v>
      </c>
      <c r="C59" s="149" t="s">
        <v>75</v>
      </c>
      <c r="D59" s="150" t="s">
        <v>318</v>
      </c>
      <c r="E59" s="151">
        <v>12</v>
      </c>
      <c r="F59" s="152" t="s">
        <v>169</v>
      </c>
      <c r="G59" s="153" t="s">
        <v>243</v>
      </c>
      <c r="H59" s="154">
        <v>1.0049999999999999</v>
      </c>
      <c r="I59" s="154">
        <v>1.0509999999999999</v>
      </c>
      <c r="J59" s="154">
        <v>0.98199999999999998</v>
      </c>
    </row>
    <row r="60" spans="2:10" x14ac:dyDescent="0.25">
      <c r="B60" s="148" t="s">
        <v>170</v>
      </c>
      <c r="C60" s="149" t="s">
        <v>171</v>
      </c>
      <c r="D60" s="150" t="s">
        <v>172</v>
      </c>
      <c r="E60" s="151">
        <v>86</v>
      </c>
      <c r="F60" s="152" t="s">
        <v>172</v>
      </c>
      <c r="G60" s="153" t="s">
        <v>243</v>
      </c>
      <c r="H60" s="154">
        <v>1</v>
      </c>
      <c r="I60" s="154">
        <v>1.0580000000000001</v>
      </c>
      <c r="J60" s="154">
        <v>0.873</v>
      </c>
    </row>
    <row r="61" spans="2:10" ht="60" x14ac:dyDescent="0.25">
      <c r="B61" s="148" t="s">
        <v>173</v>
      </c>
      <c r="C61" s="149" t="s">
        <v>78</v>
      </c>
      <c r="D61" s="150" t="s">
        <v>317</v>
      </c>
      <c r="E61" s="151">
        <v>72</v>
      </c>
      <c r="F61" s="152" t="s">
        <v>174</v>
      </c>
      <c r="G61" s="153" t="s">
        <v>269</v>
      </c>
      <c r="H61" s="154">
        <v>1.04</v>
      </c>
      <c r="I61" s="154">
        <v>1.1819999999999999</v>
      </c>
      <c r="J61" s="154">
        <v>1.0900000000000001</v>
      </c>
    </row>
    <row r="62" spans="2:10" x14ac:dyDescent="0.25">
      <c r="B62" s="148" t="s">
        <v>173</v>
      </c>
      <c r="C62" s="149" t="s">
        <v>103</v>
      </c>
      <c r="D62" s="150" t="s">
        <v>317</v>
      </c>
      <c r="E62" s="151">
        <v>73</v>
      </c>
      <c r="F62" s="152" t="s">
        <v>175</v>
      </c>
      <c r="G62" s="153" t="s">
        <v>256</v>
      </c>
      <c r="H62" s="154">
        <v>1.0249999999999999</v>
      </c>
      <c r="I62" s="154">
        <v>1.125</v>
      </c>
      <c r="J62" s="154">
        <v>1.0900000000000001</v>
      </c>
    </row>
    <row r="63" spans="2:10" x14ac:dyDescent="0.25">
      <c r="B63" s="148" t="s">
        <v>176</v>
      </c>
      <c r="C63" s="149" t="s">
        <v>95</v>
      </c>
      <c r="D63" s="150" t="s">
        <v>177</v>
      </c>
      <c r="E63" s="151">
        <v>26</v>
      </c>
      <c r="F63" s="152" t="s">
        <v>177</v>
      </c>
      <c r="G63" s="153" t="s">
        <v>243</v>
      </c>
      <c r="H63" s="154">
        <v>1</v>
      </c>
      <c r="I63" s="154">
        <v>0.91900000000000004</v>
      </c>
      <c r="J63" s="154">
        <v>1.161</v>
      </c>
    </row>
    <row r="64" spans="2:10" x14ac:dyDescent="0.25">
      <c r="B64" s="148" t="s">
        <v>178</v>
      </c>
      <c r="C64" s="149" t="s">
        <v>78</v>
      </c>
      <c r="D64" s="150" t="s">
        <v>270</v>
      </c>
      <c r="E64" s="151">
        <v>77</v>
      </c>
      <c r="F64" s="152" t="s">
        <v>179</v>
      </c>
      <c r="G64" s="153" t="s">
        <v>270</v>
      </c>
      <c r="H64" s="154">
        <v>1.052</v>
      </c>
      <c r="I64" s="154">
        <v>1.1679999999999999</v>
      </c>
      <c r="J64" s="154">
        <v>1.764</v>
      </c>
    </row>
    <row r="65" spans="2:10" ht="45" x14ac:dyDescent="0.25">
      <c r="B65" s="148" t="s">
        <v>178</v>
      </c>
      <c r="C65" s="149" t="s">
        <v>160</v>
      </c>
      <c r="D65" s="150" t="s">
        <v>270</v>
      </c>
      <c r="E65" s="151">
        <v>78</v>
      </c>
      <c r="F65" s="152" t="s">
        <v>180</v>
      </c>
      <c r="G65" s="153" t="s">
        <v>271</v>
      </c>
      <c r="H65" s="154">
        <v>1.046</v>
      </c>
      <c r="I65" s="154">
        <v>1.2090000000000001</v>
      </c>
      <c r="J65" s="154">
        <v>2.2149999999999999</v>
      </c>
    </row>
    <row r="66" spans="2:10" ht="45" x14ac:dyDescent="0.25">
      <c r="B66" s="148" t="s">
        <v>178</v>
      </c>
      <c r="C66" s="149" t="s">
        <v>91</v>
      </c>
      <c r="D66" s="150" t="s">
        <v>270</v>
      </c>
      <c r="E66" s="151">
        <v>79</v>
      </c>
      <c r="F66" s="152" t="s">
        <v>181</v>
      </c>
      <c r="G66" s="153" t="s">
        <v>272</v>
      </c>
      <c r="H66" s="154">
        <v>1.01</v>
      </c>
      <c r="I66" s="154">
        <v>1.0740000000000001</v>
      </c>
      <c r="J66" s="154">
        <v>1.484</v>
      </c>
    </row>
    <row r="67" spans="2:10" x14ac:dyDescent="0.25">
      <c r="B67" s="148" t="s">
        <v>184</v>
      </c>
      <c r="C67" s="149" t="s">
        <v>103</v>
      </c>
      <c r="D67" s="150" t="s">
        <v>270</v>
      </c>
      <c r="E67" s="151">
        <v>80</v>
      </c>
      <c r="F67" s="152" t="s">
        <v>185</v>
      </c>
      <c r="G67" s="153" t="s">
        <v>256</v>
      </c>
      <c r="H67" s="154">
        <v>1</v>
      </c>
      <c r="I67" s="154">
        <v>0.94499999999999995</v>
      </c>
      <c r="J67" s="154">
        <v>0.76</v>
      </c>
    </row>
    <row r="68" spans="2:10" x14ac:dyDescent="0.25">
      <c r="B68" s="148" t="s">
        <v>182</v>
      </c>
      <c r="C68" s="149" t="s">
        <v>115</v>
      </c>
      <c r="D68" s="150" t="s">
        <v>270</v>
      </c>
      <c r="E68" s="151">
        <v>81</v>
      </c>
      <c r="F68" s="152" t="s">
        <v>183</v>
      </c>
      <c r="G68" s="153" t="s">
        <v>273</v>
      </c>
      <c r="H68" s="154">
        <v>1.052</v>
      </c>
      <c r="I68" s="154">
        <v>1.1990000000000001</v>
      </c>
      <c r="J68" s="154">
        <v>2.181</v>
      </c>
    </row>
    <row r="69" spans="2:10" x14ac:dyDescent="0.25">
      <c r="B69" s="148" t="s">
        <v>186</v>
      </c>
      <c r="C69" s="149" t="s">
        <v>75</v>
      </c>
      <c r="D69" s="150" t="s">
        <v>187</v>
      </c>
      <c r="E69" s="151">
        <v>67</v>
      </c>
      <c r="F69" s="152" t="s">
        <v>187</v>
      </c>
      <c r="G69" s="153" t="s">
        <v>243</v>
      </c>
      <c r="H69" s="154">
        <v>1</v>
      </c>
      <c r="I69" s="154">
        <v>0.93</v>
      </c>
      <c r="J69" s="154">
        <v>0.76800000000000002</v>
      </c>
    </row>
    <row r="70" spans="2:10" x14ac:dyDescent="0.25">
      <c r="B70" s="148" t="s">
        <v>188</v>
      </c>
      <c r="C70" s="149" t="s">
        <v>78</v>
      </c>
      <c r="D70" s="150" t="s">
        <v>316</v>
      </c>
      <c r="E70" s="151">
        <v>21</v>
      </c>
      <c r="F70" s="152" t="s">
        <v>189</v>
      </c>
      <c r="G70" s="153" t="s">
        <v>243</v>
      </c>
      <c r="H70" s="154">
        <v>1</v>
      </c>
      <c r="I70" s="154">
        <v>1</v>
      </c>
      <c r="J70" s="154">
        <v>0.55400000000000005</v>
      </c>
    </row>
    <row r="71" spans="2:10" x14ac:dyDescent="0.25">
      <c r="B71" s="148" t="s">
        <v>190</v>
      </c>
      <c r="C71" s="149" t="s">
        <v>75</v>
      </c>
      <c r="D71" s="150" t="s">
        <v>191</v>
      </c>
      <c r="E71" s="151">
        <v>90</v>
      </c>
      <c r="F71" s="152" t="s">
        <v>191</v>
      </c>
      <c r="G71" s="153" t="s">
        <v>243</v>
      </c>
      <c r="H71" s="154">
        <v>1</v>
      </c>
      <c r="I71" s="154">
        <v>0.91800000000000004</v>
      </c>
      <c r="J71" s="154">
        <v>0.99299999999999999</v>
      </c>
    </row>
    <row r="72" spans="2:10" x14ac:dyDescent="0.25">
      <c r="B72" s="148" t="s">
        <v>192</v>
      </c>
      <c r="C72" s="149" t="s">
        <v>75</v>
      </c>
      <c r="D72" s="150" t="s">
        <v>193</v>
      </c>
      <c r="E72" s="151">
        <v>27</v>
      </c>
      <c r="F72" s="152" t="s">
        <v>193</v>
      </c>
      <c r="G72" s="153" t="s">
        <v>243</v>
      </c>
      <c r="H72" s="154">
        <v>1</v>
      </c>
      <c r="I72" s="154">
        <v>0.872</v>
      </c>
      <c r="J72" s="154">
        <v>0.84499999999999997</v>
      </c>
    </row>
    <row r="73" spans="2:10" ht="30" x14ac:dyDescent="0.25">
      <c r="B73" s="148" t="s">
        <v>194</v>
      </c>
      <c r="C73" s="149" t="s">
        <v>78</v>
      </c>
      <c r="D73" s="150" t="s">
        <v>319</v>
      </c>
      <c r="E73" s="151">
        <v>15</v>
      </c>
      <c r="F73" s="152" t="s">
        <v>195</v>
      </c>
      <c r="G73" s="153" t="s">
        <v>274</v>
      </c>
      <c r="H73" s="154">
        <v>1.0049999999999999</v>
      </c>
      <c r="I73" s="154">
        <v>1.0489999999999999</v>
      </c>
      <c r="J73" s="154">
        <v>0.70799999999999996</v>
      </c>
    </row>
    <row r="74" spans="2:10" x14ac:dyDescent="0.25">
      <c r="B74" s="148" t="s">
        <v>194</v>
      </c>
      <c r="C74" s="149" t="s">
        <v>103</v>
      </c>
      <c r="D74" s="150" t="s">
        <v>319</v>
      </c>
      <c r="E74" s="151">
        <v>16</v>
      </c>
      <c r="F74" s="152" t="s">
        <v>196</v>
      </c>
      <c r="G74" s="153" t="s">
        <v>256</v>
      </c>
      <c r="H74" s="154">
        <v>1</v>
      </c>
      <c r="I74" s="154">
        <v>0.96699999999999997</v>
      </c>
      <c r="J74" s="154">
        <v>0.70799999999999996</v>
      </c>
    </row>
    <row r="75" spans="2:10" ht="30" x14ac:dyDescent="0.25">
      <c r="B75" s="148" t="s">
        <v>197</v>
      </c>
      <c r="C75" s="149" t="s">
        <v>78</v>
      </c>
      <c r="D75" s="150" t="s">
        <v>320</v>
      </c>
      <c r="E75" s="151">
        <v>74</v>
      </c>
      <c r="F75" s="152" t="s">
        <v>198</v>
      </c>
      <c r="G75" s="153" t="s">
        <v>275</v>
      </c>
      <c r="H75" s="154">
        <v>1.0209999999999999</v>
      </c>
      <c r="I75" s="154">
        <v>1.087</v>
      </c>
      <c r="J75" s="154">
        <v>1.264</v>
      </c>
    </row>
    <row r="76" spans="2:10" x14ac:dyDescent="0.25">
      <c r="B76" s="148" t="s">
        <v>197</v>
      </c>
      <c r="C76" s="149" t="s">
        <v>103</v>
      </c>
      <c r="D76" s="150" t="s">
        <v>320</v>
      </c>
      <c r="E76" s="151">
        <v>75</v>
      </c>
      <c r="F76" s="152" t="s">
        <v>199</v>
      </c>
      <c r="G76" s="153" t="s">
        <v>256</v>
      </c>
      <c r="H76" s="154">
        <v>1</v>
      </c>
      <c r="I76" s="154">
        <v>0.92900000000000005</v>
      </c>
      <c r="J76" s="154">
        <v>0.98699999999999999</v>
      </c>
    </row>
    <row r="77" spans="2:10" x14ac:dyDescent="0.25">
      <c r="B77" s="148" t="s">
        <v>200</v>
      </c>
      <c r="C77" s="149" t="s">
        <v>201</v>
      </c>
      <c r="D77" s="150" t="s">
        <v>202</v>
      </c>
      <c r="E77" s="151">
        <v>58</v>
      </c>
      <c r="F77" s="152" t="s">
        <v>202</v>
      </c>
      <c r="G77" s="153" t="s">
        <v>276</v>
      </c>
      <c r="H77" s="154">
        <v>1</v>
      </c>
      <c r="I77" s="154">
        <v>0.70499999999999996</v>
      </c>
      <c r="J77" s="154">
        <v>0.29299999999999998</v>
      </c>
    </row>
    <row r="78" spans="2:10" x14ac:dyDescent="0.25">
      <c r="B78" s="148" t="s">
        <v>203</v>
      </c>
      <c r="C78" s="149" t="s">
        <v>78</v>
      </c>
      <c r="D78" s="150" t="s">
        <v>204</v>
      </c>
      <c r="E78" s="151">
        <v>87</v>
      </c>
      <c r="F78" s="152" t="s">
        <v>204</v>
      </c>
      <c r="G78" s="153" t="s">
        <v>243</v>
      </c>
      <c r="H78" s="154">
        <v>1.022</v>
      </c>
      <c r="I78" s="154">
        <v>1.0529999999999999</v>
      </c>
      <c r="J78" s="154">
        <v>0.75900000000000001</v>
      </c>
    </row>
    <row r="79" spans="2:10" x14ac:dyDescent="0.25">
      <c r="B79" s="148" t="s">
        <v>205</v>
      </c>
      <c r="C79" s="149" t="s">
        <v>78</v>
      </c>
      <c r="D79" s="150" t="s">
        <v>206</v>
      </c>
      <c r="E79" s="151">
        <v>64</v>
      </c>
      <c r="F79" s="152" t="s">
        <v>206</v>
      </c>
      <c r="G79" s="153" t="s">
        <v>243</v>
      </c>
      <c r="H79" s="154">
        <v>1</v>
      </c>
      <c r="I79" s="154">
        <v>0.91200000000000003</v>
      </c>
      <c r="J79" s="154">
        <v>0.71499999999999997</v>
      </c>
    </row>
    <row r="80" spans="2:10" x14ac:dyDescent="0.25">
      <c r="B80" s="148" t="s">
        <v>207</v>
      </c>
      <c r="C80" s="149" t="s">
        <v>160</v>
      </c>
      <c r="D80" s="150" t="s">
        <v>321</v>
      </c>
      <c r="E80" s="151">
        <v>22</v>
      </c>
      <c r="F80" s="152" t="s">
        <v>208</v>
      </c>
      <c r="G80" s="153" t="s">
        <v>243</v>
      </c>
      <c r="H80" s="154">
        <v>1</v>
      </c>
      <c r="I80" s="154">
        <v>1</v>
      </c>
      <c r="J80" s="154">
        <v>0.4</v>
      </c>
    </row>
    <row r="81" spans="2:10" x14ac:dyDescent="0.25">
      <c r="B81" s="148" t="s">
        <v>209</v>
      </c>
      <c r="C81" s="149" t="s">
        <v>210</v>
      </c>
      <c r="D81" s="150" t="s">
        <v>211</v>
      </c>
      <c r="E81" s="151">
        <v>63</v>
      </c>
      <c r="F81" s="152" t="s">
        <v>211</v>
      </c>
      <c r="G81" s="153" t="s">
        <v>243</v>
      </c>
      <c r="H81" s="154">
        <v>1</v>
      </c>
      <c r="I81" s="154">
        <v>0.89800000000000002</v>
      </c>
      <c r="J81" s="154">
        <v>0.52400000000000002</v>
      </c>
    </row>
    <row r="82" spans="2:10" x14ac:dyDescent="0.25">
      <c r="B82" s="148" t="s">
        <v>212</v>
      </c>
      <c r="C82" s="149" t="s">
        <v>99</v>
      </c>
      <c r="D82" s="150" t="s">
        <v>322</v>
      </c>
      <c r="E82" s="151">
        <v>28</v>
      </c>
      <c r="F82" s="152" t="s">
        <v>216</v>
      </c>
      <c r="G82" s="153" t="s">
        <v>279</v>
      </c>
      <c r="H82" s="154">
        <v>1.0189999999999999</v>
      </c>
      <c r="I82" s="154">
        <v>0.99</v>
      </c>
      <c r="J82" s="154">
        <v>0.95499999999999996</v>
      </c>
    </row>
    <row r="83" spans="2:10" x14ac:dyDescent="0.25">
      <c r="B83" s="148" t="s">
        <v>212</v>
      </c>
      <c r="C83" s="149" t="s">
        <v>217</v>
      </c>
      <c r="D83" s="150" t="s">
        <v>322</v>
      </c>
      <c r="E83" s="151">
        <v>29</v>
      </c>
      <c r="F83" s="152" t="s">
        <v>218</v>
      </c>
      <c r="G83" s="153" t="s">
        <v>280</v>
      </c>
      <c r="H83" s="154">
        <v>1.018</v>
      </c>
      <c r="I83" s="154">
        <v>1.0089999999999999</v>
      </c>
      <c r="J83" s="154">
        <v>0.77200000000000002</v>
      </c>
    </row>
    <row r="84" spans="2:10" x14ac:dyDescent="0.25">
      <c r="B84" s="148" t="s">
        <v>212</v>
      </c>
      <c r="C84" s="149" t="s">
        <v>129</v>
      </c>
      <c r="D84" s="150" t="s">
        <v>322</v>
      </c>
      <c r="E84" s="151">
        <v>30</v>
      </c>
      <c r="F84" s="152" t="s">
        <v>221</v>
      </c>
      <c r="G84" s="153" t="s">
        <v>282</v>
      </c>
      <c r="H84" s="154">
        <v>1.0189999999999999</v>
      </c>
      <c r="I84" s="154">
        <v>1.0129999999999999</v>
      </c>
      <c r="J84" s="154">
        <v>0.95499999999999996</v>
      </c>
    </row>
    <row r="85" spans="2:10" x14ac:dyDescent="0.25">
      <c r="B85" s="148" t="s">
        <v>212</v>
      </c>
      <c r="C85" s="149" t="s">
        <v>88</v>
      </c>
      <c r="D85" s="150" t="s">
        <v>322</v>
      </c>
      <c r="E85" s="151">
        <v>31</v>
      </c>
      <c r="F85" s="152" t="s">
        <v>222</v>
      </c>
      <c r="G85" s="153" t="s">
        <v>283</v>
      </c>
      <c r="H85" s="154">
        <v>1.0189999999999999</v>
      </c>
      <c r="I85" s="154">
        <v>1.006</v>
      </c>
      <c r="J85" s="154">
        <v>0.95499999999999996</v>
      </c>
    </row>
    <row r="86" spans="2:10" x14ac:dyDescent="0.25">
      <c r="B86" s="148" t="s">
        <v>212</v>
      </c>
      <c r="C86" s="149" t="s">
        <v>201</v>
      </c>
      <c r="D86" s="150" t="s">
        <v>322</v>
      </c>
      <c r="E86" s="151">
        <v>32</v>
      </c>
      <c r="F86" s="152" t="s">
        <v>215</v>
      </c>
      <c r="G86" s="153" t="s">
        <v>278</v>
      </c>
      <c r="H86" s="154">
        <v>1</v>
      </c>
      <c r="I86" s="154">
        <v>0.90200000000000002</v>
      </c>
      <c r="J86" s="154">
        <v>0.95499999999999996</v>
      </c>
    </row>
    <row r="87" spans="2:10" x14ac:dyDescent="0.25">
      <c r="B87" s="148" t="s">
        <v>212</v>
      </c>
      <c r="C87" s="149" t="s">
        <v>219</v>
      </c>
      <c r="D87" s="150" t="s">
        <v>322</v>
      </c>
      <c r="E87" s="151">
        <v>33</v>
      </c>
      <c r="F87" s="152" t="s">
        <v>220</v>
      </c>
      <c r="G87" s="153" t="s">
        <v>281</v>
      </c>
      <c r="H87" s="154">
        <v>1.0049999999999999</v>
      </c>
      <c r="I87" s="154">
        <v>0.995</v>
      </c>
      <c r="J87" s="154">
        <v>0.77200000000000002</v>
      </c>
    </row>
    <row r="88" spans="2:10" x14ac:dyDescent="0.25">
      <c r="B88" s="148" t="s">
        <v>212</v>
      </c>
      <c r="C88" s="149" t="s">
        <v>213</v>
      </c>
      <c r="D88" s="150" t="s">
        <v>322</v>
      </c>
      <c r="E88" s="151">
        <v>34</v>
      </c>
      <c r="F88" s="152" t="s">
        <v>214</v>
      </c>
      <c r="G88" s="153" t="s">
        <v>277</v>
      </c>
      <c r="H88" s="154">
        <v>1</v>
      </c>
      <c r="I88" s="154">
        <v>1.0189999999999999</v>
      </c>
      <c r="J88" s="154">
        <v>0.76600000000000001</v>
      </c>
    </row>
    <row r="89" spans="2:10" x14ac:dyDescent="0.25">
      <c r="B89" s="148" t="s">
        <v>212</v>
      </c>
      <c r="C89" s="149" t="s">
        <v>103</v>
      </c>
      <c r="D89" s="150" t="s">
        <v>322</v>
      </c>
      <c r="E89" s="151">
        <v>35</v>
      </c>
      <c r="F89" s="152" t="s">
        <v>223</v>
      </c>
      <c r="G89" s="153" t="s">
        <v>256</v>
      </c>
      <c r="H89" s="154">
        <v>1</v>
      </c>
      <c r="I89" s="154">
        <v>0.92</v>
      </c>
      <c r="J89" s="154">
        <v>0.82199999999999995</v>
      </c>
    </row>
    <row r="90" spans="2:10" x14ac:dyDescent="0.25">
      <c r="B90" s="148" t="s">
        <v>224</v>
      </c>
      <c r="C90" s="149" t="s">
        <v>99</v>
      </c>
      <c r="D90" s="150" t="s">
        <v>225</v>
      </c>
      <c r="E90" s="151">
        <v>23</v>
      </c>
      <c r="F90" s="152" t="s">
        <v>225</v>
      </c>
      <c r="G90" s="153" t="s">
        <v>243</v>
      </c>
      <c r="H90" s="154">
        <v>1</v>
      </c>
      <c r="I90" s="154">
        <v>0.92200000000000004</v>
      </c>
      <c r="J90" s="154">
        <v>1.169</v>
      </c>
    </row>
    <row r="91" spans="2:10" x14ac:dyDescent="0.25">
      <c r="B91" s="148" t="s">
        <v>226</v>
      </c>
      <c r="C91" s="149" t="s">
        <v>227</v>
      </c>
      <c r="D91" s="150" t="s">
        <v>228</v>
      </c>
      <c r="E91" s="151">
        <v>88</v>
      </c>
      <c r="F91" s="152" t="s">
        <v>228</v>
      </c>
      <c r="G91" s="153" t="s">
        <v>243</v>
      </c>
      <c r="H91" s="154">
        <v>1</v>
      </c>
      <c r="I91" s="154">
        <v>1.004</v>
      </c>
      <c r="J91" s="154">
        <v>0.68200000000000005</v>
      </c>
    </row>
    <row r="92" spans="2:10" x14ac:dyDescent="0.25">
      <c r="B92" s="148" t="s">
        <v>200</v>
      </c>
      <c r="C92" s="149" t="s">
        <v>227</v>
      </c>
      <c r="D92" s="150" t="s">
        <v>231</v>
      </c>
      <c r="E92" s="151">
        <v>59</v>
      </c>
      <c r="F92" s="152" t="s">
        <v>231</v>
      </c>
      <c r="G92" s="153" t="s">
        <v>276</v>
      </c>
      <c r="H92" s="154">
        <v>1</v>
      </c>
      <c r="I92" s="158">
        <v>0.96</v>
      </c>
      <c r="J92" s="154">
        <v>0.996</v>
      </c>
    </row>
    <row r="93" spans="2:10" x14ac:dyDescent="0.25">
      <c r="B93" s="148" t="s">
        <v>229</v>
      </c>
      <c r="C93" s="149" t="s">
        <v>75</v>
      </c>
      <c r="D93" s="150" t="s">
        <v>230</v>
      </c>
      <c r="E93" s="151">
        <v>65</v>
      </c>
      <c r="F93" s="152" t="s">
        <v>285</v>
      </c>
      <c r="G93" s="153" t="s">
        <v>256</v>
      </c>
      <c r="H93" s="154">
        <v>1</v>
      </c>
      <c r="I93" s="154">
        <v>0.98299999999999998</v>
      </c>
      <c r="J93" s="154">
        <v>0.82399999999999995</v>
      </c>
    </row>
    <row r="94" spans="2:10" ht="45" x14ac:dyDescent="0.25">
      <c r="B94" s="148" t="s">
        <v>109</v>
      </c>
      <c r="C94" s="149" t="s">
        <v>78</v>
      </c>
      <c r="D94" s="150" t="s">
        <v>230</v>
      </c>
      <c r="E94" s="151">
        <v>69</v>
      </c>
      <c r="F94" s="152" t="s">
        <v>110</v>
      </c>
      <c r="G94" s="153" t="s">
        <v>284</v>
      </c>
      <c r="H94" s="154">
        <v>1.0509999999999999</v>
      </c>
      <c r="I94" s="154">
        <v>1.2050000000000001</v>
      </c>
      <c r="J94" s="154">
        <v>1.28</v>
      </c>
    </row>
    <row r="95" spans="2:10" x14ac:dyDescent="0.25">
      <c r="B95" s="148" t="s">
        <v>232</v>
      </c>
      <c r="C95" s="149" t="s">
        <v>160</v>
      </c>
      <c r="D95" s="150" t="s">
        <v>323</v>
      </c>
      <c r="E95" s="151">
        <v>17</v>
      </c>
      <c r="F95" s="152" t="s">
        <v>233</v>
      </c>
      <c r="G95" s="153" t="s">
        <v>286</v>
      </c>
      <c r="H95" s="154">
        <v>1.0249999999999999</v>
      </c>
      <c r="I95" s="154">
        <v>1.155</v>
      </c>
      <c r="J95" s="154">
        <v>0.495</v>
      </c>
    </row>
    <row r="96" spans="2:10" x14ac:dyDescent="0.25">
      <c r="B96" s="148" t="s">
        <v>232</v>
      </c>
      <c r="C96" s="149" t="s">
        <v>103</v>
      </c>
      <c r="D96" s="150" t="s">
        <v>323</v>
      </c>
      <c r="E96" s="151">
        <v>18</v>
      </c>
      <c r="F96" s="152" t="s">
        <v>234</v>
      </c>
      <c r="G96" s="153" t="s">
        <v>256</v>
      </c>
      <c r="H96" s="154">
        <v>1</v>
      </c>
      <c r="I96" s="154">
        <v>1.0149999999999999</v>
      </c>
      <c r="J96" s="154">
        <v>0.47499999999999998</v>
      </c>
    </row>
    <row r="97" spans="2:10" x14ac:dyDescent="0.25">
      <c r="B97" s="148" t="s">
        <v>235</v>
      </c>
      <c r="C97" s="149" t="s">
        <v>125</v>
      </c>
      <c r="D97" s="150" t="s">
        <v>236</v>
      </c>
      <c r="E97" s="151">
        <v>66</v>
      </c>
      <c r="F97" s="152" t="s">
        <v>236</v>
      </c>
      <c r="G97" s="153" t="s">
        <v>243</v>
      </c>
      <c r="H97" s="154">
        <v>1</v>
      </c>
      <c r="I97" s="154">
        <v>0.83599999999999997</v>
      </c>
      <c r="J97" s="154">
        <v>1.282</v>
      </c>
    </row>
    <row r="98" spans="2:10" x14ac:dyDescent="0.25">
      <c r="B98" s="148" t="s">
        <v>237</v>
      </c>
      <c r="C98" s="149" t="s">
        <v>75</v>
      </c>
      <c r="D98" s="150" t="s">
        <v>238</v>
      </c>
      <c r="E98" s="151">
        <v>47</v>
      </c>
      <c r="F98" s="152" t="s">
        <v>238</v>
      </c>
      <c r="G98" s="153" t="s">
        <v>243</v>
      </c>
      <c r="H98" s="154">
        <v>1</v>
      </c>
      <c r="I98" s="154">
        <v>0.95499999999999996</v>
      </c>
      <c r="J98" s="154">
        <v>0.56599999999999995</v>
      </c>
    </row>
    <row r="99" spans="2:10" x14ac:dyDescent="0.25">
      <c r="B99" s="148" t="s">
        <v>239</v>
      </c>
      <c r="C99" s="149" t="s">
        <v>240</v>
      </c>
      <c r="D99" s="150" t="s">
        <v>324</v>
      </c>
      <c r="E99" s="151">
        <v>24</v>
      </c>
      <c r="F99" s="152" t="s">
        <v>241</v>
      </c>
      <c r="G99" s="153" t="s">
        <v>243</v>
      </c>
      <c r="H99" s="154">
        <v>1</v>
      </c>
      <c r="I99" s="154">
        <v>1</v>
      </c>
      <c r="J99" s="154">
        <v>1.2190000000000001</v>
      </c>
    </row>
    <row r="107" spans="2:10" ht="13.5" customHeight="1" x14ac:dyDescent="0.25"/>
    <row r="108" spans="2:10" hidden="1" x14ac:dyDescent="0.25"/>
    <row r="109" spans="2:10" hidden="1" x14ac:dyDescent="0.25"/>
    <row r="110" spans="2:10" hidden="1" x14ac:dyDescent="0.25"/>
  </sheetData>
  <sheetProtection password="CCEE" sheet="1" objects="1" scenarios="1"/>
  <mergeCells count="1">
    <mergeCell ref="B1:K1"/>
  </mergeCells>
  <hyperlinks>
    <hyperlink ref="B1" r:id="rId1" display="“This work is licensed under a Creative Commons Attribution-NonCommercial 4.0 International License” "/>
    <hyperlink ref="B1:K1" r:id="rId2" display="“This work is licensed by the Altarum Institute under a Creative Commons Attribution-NonCommercial 4.0 International License” "/>
  </hyperlinks>
  <pageMargins left="1" right="0.7" top="0.75" bottom="0.75" header="0.3" footer="0.3"/>
  <pageSetup scale="80" orientation="portrait" horizontalDpi="4294967293"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M10"/>
  <sheetViews>
    <sheetView showGridLines="0" showRowColHeaders="0" tabSelected="1" zoomScale="102" zoomScaleNormal="102" workbookViewId="0">
      <selection activeCell="T15" sqref="T15"/>
    </sheetView>
  </sheetViews>
  <sheetFormatPr defaultRowHeight="15" x14ac:dyDescent="0.25"/>
  <cols>
    <col min="1" max="1" width="1.7109375" style="137" customWidth="1"/>
    <col min="2" max="2" width="0.28515625" style="137" customWidth="1"/>
    <col min="3" max="3" width="6.7109375" style="7" customWidth="1"/>
    <col min="4" max="4" width="22.7109375" style="133" customWidth="1"/>
    <col min="5" max="5" width="10.7109375" style="133" customWidth="1"/>
    <col min="6" max="8" width="10.7109375" style="134" customWidth="1"/>
    <col min="9" max="9" width="13.7109375" style="135" customWidth="1"/>
    <col min="10" max="10" width="10.7109375" style="135" customWidth="1"/>
    <col min="11" max="11" width="11.5703125" style="135" customWidth="1"/>
    <col min="12" max="12" width="45.140625" style="136" customWidth="1"/>
    <col min="13" max="16384" width="9.140625" style="137"/>
  </cols>
  <sheetData>
    <row r="1" spans="3:13" ht="18" customHeight="1" x14ac:dyDescent="0.25">
      <c r="C1" s="185" t="s">
        <v>406</v>
      </c>
      <c r="D1" s="185"/>
      <c r="E1" s="185"/>
      <c r="F1" s="185"/>
      <c r="G1" s="185"/>
      <c r="H1" s="185"/>
      <c r="I1" s="185"/>
      <c r="J1" s="185"/>
      <c r="K1" s="185"/>
      <c r="L1" s="185"/>
    </row>
    <row r="3" spans="3:13" s="107" customFormat="1" ht="83.1" customHeight="1" thickBot="1" x14ac:dyDescent="0.3">
      <c r="C3" s="34" t="s">
        <v>47</v>
      </c>
      <c r="D3" s="41" t="s">
        <v>52</v>
      </c>
      <c r="E3" s="85" t="s">
        <v>333</v>
      </c>
      <c r="F3" s="86" t="s">
        <v>389</v>
      </c>
      <c r="G3" s="87" t="s">
        <v>334</v>
      </c>
      <c r="H3" s="86" t="s">
        <v>390</v>
      </c>
      <c r="I3" s="81" t="s">
        <v>13</v>
      </c>
      <c r="J3" s="35" t="s">
        <v>392</v>
      </c>
      <c r="K3" s="35" t="s">
        <v>393</v>
      </c>
      <c r="L3" s="36" t="s">
        <v>19</v>
      </c>
    </row>
    <row r="4" spans="3:13" ht="66.75" thickBot="1" x14ac:dyDescent="0.3">
      <c r="C4" s="50" t="s">
        <v>0</v>
      </c>
      <c r="D4" s="51" t="s">
        <v>3</v>
      </c>
      <c r="E4" s="45">
        <v>4.7</v>
      </c>
      <c r="F4" s="71">
        <f t="shared" ref="F4:F9" si="0">E4*35.9335</f>
        <v>168.88745000000003</v>
      </c>
      <c r="G4" s="72">
        <v>3.6</v>
      </c>
      <c r="H4" s="71">
        <f t="shared" ref="H4:H9" si="1">G4*35.9335</f>
        <v>129.36060000000001</v>
      </c>
      <c r="I4" s="82" t="s">
        <v>68</v>
      </c>
      <c r="J4" s="37" t="s">
        <v>14</v>
      </c>
      <c r="K4" s="37" t="s">
        <v>16</v>
      </c>
      <c r="L4" s="38" t="s">
        <v>59</v>
      </c>
    </row>
    <row r="5" spans="3:13" ht="60" x14ac:dyDescent="0.25">
      <c r="C5" s="52" t="s">
        <v>1</v>
      </c>
      <c r="D5" s="53" t="s">
        <v>5</v>
      </c>
      <c r="E5" s="46">
        <v>4.8499999999999996</v>
      </c>
      <c r="F5" s="73">
        <f t="shared" si="0"/>
        <v>174.27747500000001</v>
      </c>
      <c r="G5" s="74">
        <v>4.8499999999999996</v>
      </c>
      <c r="H5" s="73">
        <f t="shared" si="1"/>
        <v>174.27747500000001</v>
      </c>
      <c r="I5" s="94" t="s">
        <v>69</v>
      </c>
      <c r="J5" s="186" t="s">
        <v>14</v>
      </c>
      <c r="K5" s="186" t="s">
        <v>16</v>
      </c>
      <c r="L5" s="33" t="s">
        <v>60</v>
      </c>
    </row>
    <row r="6" spans="3:13" ht="60.75" thickBot="1" x14ac:dyDescent="0.3">
      <c r="C6" s="54" t="s">
        <v>2</v>
      </c>
      <c r="D6" s="55" t="s">
        <v>6</v>
      </c>
      <c r="E6" s="49">
        <v>3.28</v>
      </c>
      <c r="F6" s="75">
        <f t="shared" si="0"/>
        <v>117.86188</v>
      </c>
      <c r="G6" s="76">
        <v>3.28</v>
      </c>
      <c r="H6" s="75">
        <f t="shared" si="1"/>
        <v>117.86188</v>
      </c>
      <c r="I6" s="83" t="s">
        <v>7</v>
      </c>
      <c r="J6" s="187"/>
      <c r="K6" s="187"/>
      <c r="L6" s="32" t="s">
        <v>61</v>
      </c>
    </row>
    <row r="7" spans="3:13" ht="60" x14ac:dyDescent="0.25">
      <c r="C7" s="52">
        <v>99495</v>
      </c>
      <c r="D7" s="53" t="s">
        <v>8</v>
      </c>
      <c r="E7" s="46">
        <v>4.63</v>
      </c>
      <c r="F7" s="73">
        <f t="shared" si="0"/>
        <v>166.372105</v>
      </c>
      <c r="G7" s="74">
        <v>3.13</v>
      </c>
      <c r="H7" s="73">
        <f t="shared" si="1"/>
        <v>112.47185500000001</v>
      </c>
      <c r="I7" s="188" t="s">
        <v>67</v>
      </c>
      <c r="J7" s="186" t="s">
        <v>15</v>
      </c>
      <c r="K7" s="186" t="s">
        <v>17</v>
      </c>
      <c r="L7" s="33" t="s">
        <v>65</v>
      </c>
    </row>
    <row r="8" spans="3:13" ht="60.75" thickBot="1" x14ac:dyDescent="0.3">
      <c r="C8" s="54">
        <v>99496</v>
      </c>
      <c r="D8" s="55" t="s">
        <v>10</v>
      </c>
      <c r="E8" s="47">
        <v>6.5</v>
      </c>
      <c r="F8" s="77">
        <f t="shared" si="0"/>
        <v>233.56775000000002</v>
      </c>
      <c r="G8" s="78">
        <v>4.51</v>
      </c>
      <c r="H8" s="77">
        <f t="shared" si="1"/>
        <v>162.06008500000002</v>
      </c>
      <c r="I8" s="189"/>
      <c r="J8" s="187"/>
      <c r="K8" s="187"/>
      <c r="L8" s="32" t="s">
        <v>66</v>
      </c>
    </row>
    <row r="9" spans="3:13" ht="45" x14ac:dyDescent="0.25">
      <c r="C9" s="56">
        <v>99490</v>
      </c>
      <c r="D9" s="57" t="s">
        <v>11</v>
      </c>
      <c r="E9" s="48">
        <v>1.2</v>
      </c>
      <c r="F9" s="79">
        <f t="shared" si="0"/>
        <v>43.120200000000004</v>
      </c>
      <c r="G9" s="80">
        <v>0.92</v>
      </c>
      <c r="H9" s="79">
        <f t="shared" si="1"/>
        <v>33.058820000000004</v>
      </c>
      <c r="I9" s="84" t="s">
        <v>12</v>
      </c>
      <c r="J9" s="39" t="s">
        <v>15</v>
      </c>
      <c r="K9" s="39" t="s">
        <v>18</v>
      </c>
      <c r="L9" s="40" t="s">
        <v>331</v>
      </c>
    </row>
    <row r="10" spans="3:13" ht="15.75" x14ac:dyDescent="0.25">
      <c r="E10" s="66"/>
      <c r="F10" s="67"/>
      <c r="G10" s="67"/>
      <c r="H10" s="67"/>
      <c r="I10" s="68"/>
      <c r="J10" s="68"/>
      <c r="K10" s="68"/>
      <c r="L10" s="69"/>
      <c r="M10" s="137" t="s">
        <v>391</v>
      </c>
    </row>
  </sheetData>
  <sheetProtection password="CCEE" sheet="1" objects="1" scenarios="1"/>
  <mergeCells count="6">
    <mergeCell ref="C1:L1"/>
    <mergeCell ref="J5:J6"/>
    <mergeCell ref="K5:K6"/>
    <mergeCell ref="I7:I8"/>
    <mergeCell ref="J7:J8"/>
    <mergeCell ref="K7:K8"/>
  </mergeCells>
  <hyperlinks>
    <hyperlink ref="C1" r:id="rId1" display="“This work is licensed under a Creative Commons Attribution-NonCommercial 4.0 International License” "/>
    <hyperlink ref="C1:L1" r:id="rId2" display="“This work is licensed by the Altarum Institute under a Creative Commons Attribution-NonCommercial 4.0 International License” "/>
  </hyperlinks>
  <pageMargins left="0.25" right="0.25" top="0.75" bottom="0.75" header="0.3" footer="0.3"/>
  <pageSetup orientation="landscape" horizontalDpi="4294967293" verticalDpi="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
  <sheetViews>
    <sheetView showGridLines="0" showRowColHeaders="0" zoomScale="120" zoomScaleNormal="120" workbookViewId="0">
      <pane xSplit="4" ySplit="3" topLeftCell="E4" activePane="bottomRight" state="frozen"/>
      <selection pane="topRight" activeCell="F1" sqref="F1"/>
      <selection pane="bottomLeft" activeCell="A3" sqref="A3"/>
      <selection pane="bottomRight"/>
    </sheetView>
  </sheetViews>
  <sheetFormatPr defaultRowHeight="15" x14ac:dyDescent="0.25"/>
  <cols>
    <col min="1" max="1" width="2.7109375" style="106" customWidth="1"/>
    <col min="2" max="2" width="6.42578125" style="7" bestFit="1" customWidth="1"/>
    <col min="3" max="3" width="40.7109375" style="105" customWidth="1"/>
    <col min="4" max="4" width="15.7109375" style="13" customWidth="1"/>
    <col min="5" max="5" width="20.7109375" style="8" customWidth="1"/>
    <col min="6" max="6" width="15.7109375" style="16" customWidth="1"/>
    <col min="7" max="7" width="15.7109375" style="106" customWidth="1"/>
    <col min="8" max="16384" width="9.140625" style="106"/>
  </cols>
  <sheetData>
    <row r="1" spans="2:7" ht="18" customHeight="1" x14ac:dyDescent="0.25">
      <c r="B1" s="185" t="s">
        <v>406</v>
      </c>
      <c r="C1" s="185"/>
      <c r="D1" s="185"/>
      <c r="E1" s="185"/>
      <c r="F1" s="185"/>
      <c r="G1" s="185"/>
    </row>
    <row r="2" spans="2:7" x14ac:dyDescent="0.25">
      <c r="B2" s="127"/>
      <c r="C2" s="128"/>
      <c r="D2" s="129"/>
      <c r="E2" s="130"/>
      <c r="F2" s="131"/>
      <c r="G2" s="132"/>
    </row>
    <row r="3" spans="2:7" s="107" customFormat="1" ht="50.1" customHeight="1" x14ac:dyDescent="0.25">
      <c r="B3" s="9" t="s">
        <v>47</v>
      </c>
      <c r="C3" s="9" t="s">
        <v>52</v>
      </c>
      <c r="D3" s="65" t="s">
        <v>367</v>
      </c>
      <c r="E3" s="65" t="s">
        <v>329</v>
      </c>
      <c r="F3" s="65" t="s">
        <v>330</v>
      </c>
      <c r="G3" s="65" t="s">
        <v>369</v>
      </c>
    </row>
    <row r="4" spans="2:7" ht="30" x14ac:dyDescent="0.25">
      <c r="B4" s="10" t="s">
        <v>0</v>
      </c>
      <c r="C4" s="91" t="s">
        <v>3</v>
      </c>
      <c r="D4" s="11">
        <f>'4-Find GCPI Payment'!G13</f>
        <v>0</v>
      </c>
      <c r="E4" s="12" t="s">
        <v>4</v>
      </c>
      <c r="F4" s="15"/>
      <c r="G4" s="11">
        <f>D4*F4</f>
        <v>0</v>
      </c>
    </row>
    <row r="5" spans="2:7" x14ac:dyDescent="0.25">
      <c r="B5" s="10" t="s">
        <v>1</v>
      </c>
      <c r="C5" s="91" t="s">
        <v>5</v>
      </c>
      <c r="D5" s="11">
        <f>'4-Find GCPI Payment'!G14</f>
        <v>0</v>
      </c>
      <c r="E5" s="12" t="s">
        <v>4</v>
      </c>
      <c r="F5" s="15"/>
      <c r="G5" s="11">
        <f>D5*F5</f>
        <v>0</v>
      </c>
    </row>
    <row r="6" spans="2:7" ht="30" x14ac:dyDescent="0.25">
      <c r="B6" s="10" t="s">
        <v>2</v>
      </c>
      <c r="C6" s="91" t="s">
        <v>6</v>
      </c>
      <c r="D6" s="11">
        <f>'4-Find GCPI Payment'!G15</f>
        <v>0</v>
      </c>
      <c r="E6" s="12" t="s">
        <v>7</v>
      </c>
      <c r="F6" s="15"/>
      <c r="G6" s="11">
        <f>D6*F6</f>
        <v>0</v>
      </c>
    </row>
    <row r="7" spans="2:7" ht="30" x14ac:dyDescent="0.25">
      <c r="B7" s="10">
        <v>99495</v>
      </c>
      <c r="C7" s="91" t="s">
        <v>8</v>
      </c>
      <c r="D7" s="11">
        <f>'4-Find GCPI Payment'!G16</f>
        <v>0</v>
      </c>
      <c r="E7" s="12" t="s">
        <v>9</v>
      </c>
      <c r="F7" s="15"/>
      <c r="G7" s="11">
        <f>D7*F7</f>
        <v>0</v>
      </c>
    </row>
    <row r="8" spans="2:7" ht="30" x14ac:dyDescent="0.25">
      <c r="B8" s="10">
        <v>99496</v>
      </c>
      <c r="C8" s="91" t="s">
        <v>10</v>
      </c>
      <c r="D8" s="11">
        <f>'4-Find GCPI Payment'!G17</f>
        <v>0</v>
      </c>
      <c r="E8" s="12" t="s">
        <v>9</v>
      </c>
      <c r="F8" s="15"/>
      <c r="G8" s="11">
        <f>D8*F8</f>
        <v>0</v>
      </c>
    </row>
    <row r="9" spans="2:7" ht="32.25" customHeight="1" thickBot="1" x14ac:dyDescent="0.3">
      <c r="B9" s="10">
        <v>99490</v>
      </c>
      <c r="C9" s="91" t="s">
        <v>11</v>
      </c>
      <c r="D9" s="11">
        <f>'4-Find GCPI Payment'!G18</f>
        <v>0</v>
      </c>
      <c r="E9" s="12" t="s">
        <v>12</v>
      </c>
      <c r="F9" s="100" t="s">
        <v>368</v>
      </c>
      <c r="G9" s="11">
        <f>D9*'9-CCM Worksheet'!$P$7</f>
        <v>0</v>
      </c>
    </row>
    <row r="10" spans="2:7" ht="16.5" thickTop="1" thickBot="1" x14ac:dyDescent="0.3">
      <c r="C10" s="19" t="s">
        <v>370</v>
      </c>
      <c r="G10" s="92">
        <f>SUM(G4:G9)</f>
        <v>0</v>
      </c>
    </row>
    <row r="11" spans="2:7" ht="15.75" thickTop="1" x14ac:dyDescent="0.25"/>
  </sheetData>
  <sheetProtection password="CCEE" sheet="1" objects="1" scenarios="1"/>
  <mergeCells count="1">
    <mergeCell ref="B1:G1"/>
  </mergeCells>
  <hyperlinks>
    <hyperlink ref="B1" r:id="rId1" display="“This work is licensed under a Creative Commons Attribution-NonCommercial 4.0 International License” "/>
    <hyperlink ref="B1:G1" r:id="rId2" display="“This work is licensed by the Altarum Institute under a Creative Commons Attribution-NonCommercial 4.0 International License” "/>
  </hyperlinks>
  <pageMargins left="0.7" right="0.7" top="0.75" bottom="0.75" header="0.3" footer="0.3"/>
  <pageSetup orientation="landscape" horizontalDpi="4294967293"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
  <sheetViews>
    <sheetView showGridLines="0" showRowColHeaders="0" zoomScale="120" zoomScaleNormal="120" workbookViewId="0">
      <pane xSplit="4" ySplit="3" topLeftCell="E4" activePane="bottomRight" state="frozen"/>
      <selection pane="topRight" activeCell="F1" sqref="F1"/>
      <selection pane="bottomLeft" activeCell="A3" sqref="A3"/>
      <selection pane="bottomRight"/>
    </sheetView>
  </sheetViews>
  <sheetFormatPr defaultRowHeight="15" x14ac:dyDescent="0.25"/>
  <cols>
    <col min="1" max="1" width="2.7109375" style="2" customWidth="1"/>
    <col min="2" max="2" width="6.42578125" style="3" bestFit="1" customWidth="1"/>
    <col min="3" max="3" width="40.7109375" style="4" customWidth="1"/>
    <col min="4" max="4" width="15.7109375" style="5" customWidth="1"/>
    <col min="5" max="5" width="20.7109375" style="6" customWidth="1"/>
    <col min="6" max="6" width="15.7109375" style="17" customWidth="1"/>
    <col min="7" max="7" width="15.7109375" style="2" customWidth="1"/>
    <col min="8" max="16384" width="9.140625" style="2"/>
  </cols>
  <sheetData>
    <row r="1" spans="2:7" s="21" customFormat="1" ht="15.75" customHeight="1" x14ac:dyDescent="0.25">
      <c r="B1" s="190" t="s">
        <v>406</v>
      </c>
      <c r="C1" s="190"/>
      <c r="D1" s="190"/>
      <c r="E1" s="190"/>
      <c r="F1" s="190"/>
      <c r="G1" s="190"/>
    </row>
    <row r="2" spans="2:7" ht="15" customHeight="1" x14ac:dyDescent="0.25"/>
    <row r="3" spans="2:7" s="1" customFormat="1" ht="50.1" customHeight="1" x14ac:dyDescent="0.25">
      <c r="B3" s="9" t="s">
        <v>47</v>
      </c>
      <c r="C3" s="9" t="s">
        <v>52</v>
      </c>
      <c r="D3" s="65" t="s">
        <v>371</v>
      </c>
      <c r="E3" s="65" t="s">
        <v>329</v>
      </c>
      <c r="F3" s="65" t="s">
        <v>330</v>
      </c>
      <c r="G3" s="65" t="s">
        <v>369</v>
      </c>
    </row>
    <row r="4" spans="2:7" ht="30" x14ac:dyDescent="0.25">
      <c r="B4" s="10" t="s">
        <v>0</v>
      </c>
      <c r="C4" s="91" t="s">
        <v>3</v>
      </c>
      <c r="D4" s="11">
        <f>'4-Find GCPI Payment'!H13</f>
        <v>0</v>
      </c>
      <c r="E4" s="12" t="s">
        <v>4</v>
      </c>
      <c r="F4" s="15"/>
      <c r="G4" s="11">
        <f>D4*F4</f>
        <v>0</v>
      </c>
    </row>
    <row r="5" spans="2:7" ht="30" x14ac:dyDescent="0.25">
      <c r="B5" s="10" t="s">
        <v>1</v>
      </c>
      <c r="C5" s="91" t="s">
        <v>5</v>
      </c>
      <c r="D5" s="11">
        <f>'4-Find GCPI Payment'!H14</f>
        <v>0</v>
      </c>
      <c r="E5" s="12" t="s">
        <v>4</v>
      </c>
      <c r="F5" s="15"/>
      <c r="G5" s="11">
        <f>D5*F5</f>
        <v>0</v>
      </c>
    </row>
    <row r="6" spans="2:7" x14ac:dyDescent="0.25">
      <c r="B6" s="10" t="s">
        <v>2</v>
      </c>
      <c r="C6" s="91" t="s">
        <v>6</v>
      </c>
      <c r="D6" s="11">
        <f>'4-Find GCPI Payment'!H15</f>
        <v>0</v>
      </c>
      <c r="E6" s="12" t="s">
        <v>7</v>
      </c>
      <c r="F6" s="15"/>
      <c r="G6" s="11">
        <f>D6*F6</f>
        <v>0</v>
      </c>
    </row>
    <row r="7" spans="2:7" ht="30" x14ac:dyDescent="0.25">
      <c r="B7" s="10">
        <v>99495</v>
      </c>
      <c r="C7" s="91" t="s">
        <v>8</v>
      </c>
      <c r="D7" s="11">
        <f>'4-Find GCPI Payment'!H16</f>
        <v>0</v>
      </c>
      <c r="E7" s="12" t="s">
        <v>9</v>
      </c>
      <c r="F7" s="15"/>
      <c r="G7" s="11">
        <f>D7*F7</f>
        <v>0</v>
      </c>
    </row>
    <row r="8" spans="2:7" ht="30" x14ac:dyDescent="0.25">
      <c r="B8" s="10">
        <v>99496</v>
      </c>
      <c r="C8" s="91" t="s">
        <v>10</v>
      </c>
      <c r="D8" s="11">
        <f>'4-Find GCPI Payment'!H17</f>
        <v>0</v>
      </c>
      <c r="E8" s="12" t="s">
        <v>9</v>
      </c>
      <c r="F8" s="15"/>
      <c r="G8" s="11">
        <f>D8*F8</f>
        <v>0</v>
      </c>
    </row>
    <row r="9" spans="2:7" ht="30.75" thickBot="1" x14ac:dyDescent="0.3">
      <c r="B9" s="10">
        <v>99490</v>
      </c>
      <c r="C9" s="91" t="s">
        <v>11</v>
      </c>
      <c r="D9" s="11">
        <f>'4-Find GCPI Payment'!H18</f>
        <v>0</v>
      </c>
      <c r="E9" s="12" t="s">
        <v>12</v>
      </c>
      <c r="F9" s="100" t="s">
        <v>368</v>
      </c>
      <c r="G9" s="11">
        <f>D9*'9-CCM Worksheet'!$P$9</f>
        <v>0</v>
      </c>
    </row>
    <row r="10" spans="2:7" ht="16.5" thickTop="1" thickBot="1" x14ac:dyDescent="0.3">
      <c r="B10" s="7"/>
      <c r="C10" s="19" t="s">
        <v>20</v>
      </c>
      <c r="D10" s="13"/>
      <c r="E10" s="8"/>
      <c r="F10" s="16"/>
      <c r="G10" s="18">
        <f>SUM(G4:G9)</f>
        <v>0</v>
      </c>
    </row>
    <row r="11" spans="2:7" ht="15.75" thickTop="1" x14ac:dyDescent="0.25"/>
  </sheetData>
  <sheetProtection password="CCEE" sheet="1" objects="1" scenarios="1"/>
  <mergeCells count="1">
    <mergeCell ref="B1:G1"/>
  </mergeCells>
  <hyperlinks>
    <hyperlink ref="B1" r:id="rId1" display="“This work is licensed under a Creative Commons Attribution-NonCommercial 4.0 International License” "/>
    <hyperlink ref="B1:G1" r:id="rId2" display="“This work is licensed by the Altarum Institute under a Creative Commons Attribution-NonCommercial 4.0 International License” "/>
  </hyperlinks>
  <pageMargins left="0.7" right="0.7" top="0.75" bottom="0.75" header="0.3" footer="0.3"/>
  <pageSetup orientation="landscape" horizontalDpi="4294967293"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
  <sheetViews>
    <sheetView showGridLines="0" showRowColHeaders="0" workbookViewId="0"/>
  </sheetViews>
  <sheetFormatPr defaultRowHeight="15" x14ac:dyDescent="0.25"/>
  <cols>
    <col min="1" max="1" width="2.7109375" style="111" customWidth="1"/>
    <col min="2" max="2" width="30.7109375" style="110" customWidth="1"/>
    <col min="3" max="3" width="10.140625" style="111" customWidth="1"/>
    <col min="4" max="15" width="10.7109375" style="111" customWidth="1"/>
    <col min="16" max="16" width="9.7109375" style="111" bestFit="1" customWidth="1"/>
    <col min="17" max="16384" width="9.140625" style="111"/>
  </cols>
  <sheetData>
    <row r="1" spans="2:16" s="108" customFormat="1" ht="15.75" customHeight="1" x14ac:dyDescent="0.25">
      <c r="B1" s="185" t="s">
        <v>406</v>
      </c>
      <c r="C1" s="185"/>
      <c r="D1" s="185"/>
      <c r="E1" s="185"/>
      <c r="F1" s="185"/>
      <c r="G1" s="185"/>
      <c r="H1" s="185"/>
      <c r="I1" s="185"/>
      <c r="J1" s="185"/>
      <c r="K1" s="185"/>
      <c r="L1" s="185"/>
      <c r="M1" s="185"/>
      <c r="N1" s="185"/>
      <c r="O1" s="185"/>
      <c r="P1" s="185"/>
    </row>
    <row r="2" spans="2:16" s="108" customFormat="1" ht="15.75" customHeight="1" x14ac:dyDescent="0.25">
      <c r="B2" s="109"/>
      <c r="C2" s="109"/>
      <c r="D2" s="109"/>
      <c r="E2" s="109"/>
      <c r="F2" s="109"/>
      <c r="G2" s="109"/>
      <c r="H2" s="109"/>
      <c r="I2" s="109"/>
      <c r="J2" s="109"/>
      <c r="K2" s="109"/>
      <c r="L2" s="109"/>
      <c r="M2" s="109"/>
      <c r="N2" s="109"/>
      <c r="O2" s="109"/>
      <c r="P2" s="109"/>
    </row>
    <row r="4" spans="2:16" ht="85.5" customHeight="1" thickBot="1" x14ac:dyDescent="0.3"/>
    <row r="5" spans="2:16" s="116" customFormat="1" ht="30.75" thickTop="1" x14ac:dyDescent="0.25">
      <c r="B5" s="112" t="s">
        <v>363</v>
      </c>
      <c r="C5" s="113" t="s">
        <v>350</v>
      </c>
      <c r="D5" s="113" t="s">
        <v>351</v>
      </c>
      <c r="E5" s="113" t="s">
        <v>352</v>
      </c>
      <c r="F5" s="113" t="s">
        <v>354</v>
      </c>
      <c r="G5" s="113" t="s">
        <v>355</v>
      </c>
      <c r="H5" s="113" t="s">
        <v>356</v>
      </c>
      <c r="I5" s="113" t="s">
        <v>357</v>
      </c>
      <c r="J5" s="113" t="s">
        <v>358</v>
      </c>
      <c r="K5" s="113" t="s">
        <v>359</v>
      </c>
      <c r="L5" s="113" t="s">
        <v>360</v>
      </c>
      <c r="M5" s="113" t="s">
        <v>361</v>
      </c>
      <c r="N5" s="113" t="s">
        <v>362</v>
      </c>
      <c r="O5" s="114" t="s">
        <v>353</v>
      </c>
      <c r="P5" s="115" t="s">
        <v>366</v>
      </c>
    </row>
    <row r="6" spans="2:16" s="121" customFormat="1" ht="6.95" customHeight="1" x14ac:dyDescent="0.25">
      <c r="B6" s="117"/>
      <c r="C6" s="118"/>
      <c r="D6" s="118"/>
      <c r="E6" s="118"/>
      <c r="F6" s="118"/>
      <c r="G6" s="118"/>
      <c r="H6" s="118"/>
      <c r="I6" s="118"/>
      <c r="J6" s="118"/>
      <c r="K6" s="118"/>
      <c r="L6" s="118"/>
      <c r="M6" s="118"/>
      <c r="N6" s="118"/>
      <c r="O6" s="119"/>
      <c r="P6" s="120"/>
    </row>
    <row r="7" spans="2:16" ht="45" x14ac:dyDescent="0.25">
      <c r="B7" s="122" t="s">
        <v>364</v>
      </c>
      <c r="C7" s="101"/>
      <c r="D7" s="101"/>
      <c r="E7" s="101"/>
      <c r="F7" s="101"/>
      <c r="G7" s="101"/>
      <c r="H7" s="101"/>
      <c r="I7" s="101"/>
      <c r="J7" s="101"/>
      <c r="K7" s="101"/>
      <c r="L7" s="101"/>
      <c r="M7" s="101"/>
      <c r="N7" s="101"/>
      <c r="O7" s="102"/>
      <c r="P7" s="123">
        <f>SUM(C7:O7)</f>
        <v>0</v>
      </c>
    </row>
    <row r="8" spans="2:16" s="121" customFormat="1" ht="6.95" customHeight="1" x14ac:dyDescent="0.25">
      <c r="B8" s="117"/>
      <c r="C8" s="118"/>
      <c r="D8" s="118"/>
      <c r="E8" s="118"/>
      <c r="F8" s="118"/>
      <c r="G8" s="118"/>
      <c r="H8" s="118"/>
      <c r="I8" s="118"/>
      <c r="J8" s="118"/>
      <c r="K8" s="118"/>
      <c r="L8" s="118"/>
      <c r="M8" s="118"/>
      <c r="N8" s="118"/>
      <c r="O8" s="119"/>
      <c r="P8" s="120"/>
    </row>
    <row r="9" spans="2:16" ht="45" customHeight="1" thickBot="1" x14ac:dyDescent="0.3">
      <c r="B9" s="124" t="s">
        <v>365</v>
      </c>
      <c r="C9" s="103"/>
      <c r="D9" s="103"/>
      <c r="E9" s="103"/>
      <c r="F9" s="103"/>
      <c r="G9" s="103"/>
      <c r="H9" s="103"/>
      <c r="I9" s="103"/>
      <c r="J9" s="103"/>
      <c r="K9" s="103"/>
      <c r="L9" s="103"/>
      <c r="M9" s="103"/>
      <c r="N9" s="103"/>
      <c r="O9" s="104"/>
      <c r="P9" s="125">
        <f>SUM(C9:O9)</f>
        <v>0</v>
      </c>
    </row>
    <row r="10" spans="2:16" ht="17.25" thickTop="1" x14ac:dyDescent="0.3">
      <c r="C10" s="126"/>
      <c r="D10" s="126"/>
      <c r="E10" s="126"/>
      <c r="F10" s="126"/>
      <c r="G10" s="126"/>
      <c r="H10" s="126"/>
      <c r="I10" s="126"/>
      <c r="J10" s="126"/>
      <c r="K10" s="126"/>
      <c r="L10" s="126"/>
      <c r="M10" s="126"/>
      <c r="N10" s="126"/>
      <c r="O10" s="126"/>
      <c r="P10" s="126"/>
    </row>
  </sheetData>
  <sheetProtection password="CCEE" sheet="1" objects="1" scenarios="1"/>
  <mergeCells count="1">
    <mergeCell ref="B1:P1"/>
  </mergeCells>
  <hyperlinks>
    <hyperlink ref="B1" r:id="rId1" display="“This work is licensed under a Creative Commons Attribution-NonCommercial 4.0 International License” "/>
    <hyperlink ref="B1:P1" r:id="rId2" display="“This work is licensed by the Altarum Institute under a Creative Commons Attribution-NonCommercial 4.0 International License” "/>
  </hyperlinks>
  <pageMargins left="0.7" right="0.7" top="0.75" bottom="0.75" header="0.3" footer="0.3"/>
  <pageSetup orientation="landscape" horizontalDpi="4294967293"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1-Overview</vt:lpstr>
      <vt:lpstr>2-Intro New Codes</vt:lpstr>
      <vt:lpstr>3-Acronyms</vt:lpstr>
      <vt:lpstr>4-Find GCPI Payment</vt:lpstr>
      <vt:lpstr>5-ID GCPI Locality</vt:lpstr>
      <vt:lpstr>6-National</vt:lpstr>
      <vt:lpstr>7-GCPI Non-Fac</vt:lpstr>
      <vt:lpstr>8-GCPI Fac</vt:lpstr>
      <vt:lpstr>9-CCM Worksheet</vt:lpstr>
      <vt:lpstr>'5-ID GCPI Locality'!Print_Titles</vt:lpstr>
    </vt:vector>
  </TitlesOfParts>
  <Company>Altarum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Holly Stanley</dc:creator>
  <cp:lastModifiedBy>Elizabeth Rolf</cp:lastModifiedBy>
  <cp:lastPrinted>2015-07-27T15:00:48Z</cp:lastPrinted>
  <dcterms:created xsi:type="dcterms:W3CDTF">2015-03-03T19:10:52Z</dcterms:created>
  <dcterms:modified xsi:type="dcterms:W3CDTF">2015-10-12T15:35:28Z</dcterms:modified>
</cp:coreProperties>
</file>